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d:\Users\ISAPLAJEF01\Downloads\"/>
    </mc:Choice>
  </mc:AlternateContent>
  <xr:revisionPtr revIDLastSave="0" documentId="13_ncr:1_{4B8078E4-C2EE-4025-80DC-5C1684AB02AE}" xr6:coauthVersionLast="47" xr6:coauthVersionMax="47" xr10:uidLastSave="{00000000-0000-0000-0000-000000000000}"/>
  <bookViews>
    <workbookView xWindow="-120" yWindow="-120" windowWidth="29040" windowHeight="15720" xr2:uid="{2148C71D-BE32-4595-A8C2-380CF1D7EB8B}"/>
  </bookViews>
  <sheets>
    <sheet name="SEGUIMIENTO"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7" i="1" l="1"/>
  <c r="V7" i="1"/>
  <c r="P7" i="1"/>
  <c r="V8" i="1"/>
</calcChain>
</file>

<file path=xl/sharedStrings.xml><?xml version="1.0" encoding="utf-8"?>
<sst xmlns="http://schemas.openxmlformats.org/spreadsheetml/2006/main" count="58" uniqueCount="51">
  <si>
    <t>Tiempo Programado</t>
  </si>
  <si>
    <t xml:space="preserve"> Recursos</t>
  </si>
  <si>
    <t>Fecha Inicio</t>
  </si>
  <si>
    <t xml:space="preserve"> Áreas Involucradas</t>
  </si>
  <si>
    <t xml:space="preserve"> Fecha Terminación</t>
  </si>
  <si>
    <t>Acciones Correctivas o Indicadores De Rendimiento o Ejecución</t>
  </si>
  <si>
    <t>% de Avances en Actividad</t>
  </si>
  <si>
    <t>%de Avance en Recursos</t>
  </si>
  <si>
    <t>% de Avance en tiempo</t>
  </si>
  <si>
    <t>Lugar de Ejecución</t>
  </si>
  <si>
    <t>Cuantía del Proyecto</t>
  </si>
  <si>
    <t>Indicadores de Rendimiento</t>
  </si>
  <si>
    <t xml:space="preserve"> Responsables de la Ejecución</t>
  </si>
  <si>
    <t xml:space="preserve"> Nombre Proyecto o Programa</t>
  </si>
  <si>
    <t>Periodicidad de seguimiento</t>
  </si>
  <si>
    <t>Ítem</t>
  </si>
  <si>
    <t>Número</t>
  </si>
  <si>
    <t>FORMATO SEGUIMIENTO CONVENIOS PROYECTOS DE INVERSIÓN PÚBLICA</t>
  </si>
  <si>
    <t>REVISÓ Y APROBÓ: JEFE OFICINA ASESORA DE PLANEACIÓN</t>
  </si>
  <si>
    <t>FECHA DE ELABORACIÓN: 28-09-2022</t>
  </si>
  <si>
    <t>PAGINA:  1</t>
  </si>
  <si>
    <t>FECHA ACTUALIZACIÓN: 26-08-2024</t>
  </si>
  <si>
    <t>VERSIÓN 2</t>
  </si>
  <si>
    <t>CONVENIO INTERADMINISTRATIVO PARA LA ADQUISICIÓN DE VEHICULOS DE TRANSPORTE BÁSICO ASISTENCIAL PARA LA EMPRESA SOCIAL DEL ESTADO INSTITUTO DE SALUD DE BUCARAMANGA - ESE ISABU</t>
  </si>
  <si>
    <t>SUBGERENCIA ADMINISTRATIVA -TESORERIA - JURIDICA</t>
  </si>
  <si>
    <t>ESE ISABU</t>
  </si>
  <si>
    <t>COFINANCIACION RECURSOS PROPIOS DE CUENTAS MAESTRAS DE LA SECRETARIA DE SALUD DE BUCARAMANGA - RECURSOS TRANSFERIDOS POR EL MINISTERIO DE SALUD Y PROTECCIÓN SOCIAL</t>
  </si>
  <si>
    <t>Hospital Local del Norte</t>
  </si>
  <si>
    <t>Trimestral</t>
  </si>
  <si>
    <t>NA</t>
  </si>
  <si>
    <t>CONVENIO INTERADMINISTRATIVO PARA LA TRANSFERENCIA DE RECURSOS ENTRE EL MUNICIPIO DE BUCARAMANGA Y LA EMPRESA SOCIAL DEL ESTADO INSTITUTO DE SALUD DE BUCARAMANGA ESE ISABU CON EL PROPOSITO DE ADQUIRIR, INSTALAR Y PUESTA EN MARCHA DE DOS ASCENSORES UBICADOS EN EL HOSPITAL LOCAL DEL NORTE</t>
  </si>
  <si>
    <t xml:space="preserve">E.S.E ISABU </t>
  </si>
  <si>
    <t>COFINANCIACION RECURSOS PROPIOS DE CUENTAS MAESTRAS DE LA SECRETARIA DE SALUD DE BUCARAMANGA - RECURSOS PROPIOS ESE ISABU</t>
  </si>
  <si>
    <t>N/A</t>
  </si>
  <si>
    <t>Número de ascensores adquiridos e  instalados</t>
  </si>
  <si>
    <t xml:space="preserve">Número de Vehículos de Transporte asistencial adquiridos. 
</t>
  </si>
  <si>
    <t>CONVENIO 280 DE 2024</t>
  </si>
  <si>
    <t>CONVENIO 246 - 2024</t>
  </si>
  <si>
    <t>Seguimiento Segundo Trimestre 2025</t>
  </si>
  <si>
    <r>
      <t>CÓDIGO PLA-</t>
    </r>
    <r>
      <rPr>
        <b/>
        <sz val="11"/>
        <color theme="1"/>
        <rFont val="Arial Narrow"/>
        <family val="2"/>
      </rPr>
      <t>F-023</t>
    </r>
  </si>
  <si>
    <t>.-El 26 de diciembre de 2024 se radicó ante la Alcaldía Municipal la Cuenta de Cobro No. 1, correspondiente a la transferencia de los recursos del convenio.
-El 14 de febrero de 2025 se suscribió el Contrato No. 0369-2025, cuyo objeto fue la “Adquisición de vehículos de transporte básico asistencial para la Empresa Social del Estado Instituto de Salud de Bucaramanga – E.S.E. ISABU”, por un valor total de $805.300.000 y con un plazo de ejecución de cinco (5) meses calendario.
- El acta de inicio del Contrato No. 0369-2025 fue suscrita el 18 de febrero de 2025.
- Las ambulancias fueron entregadas a la entidad conforme al cumplimiento total de las especificaciones técnicas contratadas, siendo recibidas a satisfacción. Actualmente, se encuentran en funcionamiento y al servicio de los usuarios.
- El Contrato No. 0369-2025 fue liquidado el 21 de julio de 2025.
- El 15 de septiembre de 2025 se liquidó el Convenio No. 246 de 2025, registrándose y devolviendo un saldo a favor del municipio por $4.700.000 y rendimientos financieros por un valor total de $6.784.667,98.</t>
  </si>
  <si>
    <t>CONVENIO 115 DE 2025</t>
  </si>
  <si>
    <t>CONVENIO INTERADMINISTRATIVO DE TRANSFERENCIA DE RECURSOS CON EL PRÓPOSITO DE LA ELABORACIÓN DE ESTUDIOS Y DISEÑOS PARA LA REPOSICIÓN DE LA INFRAESTRUTURA DEL CENTRO DE SALUD EL ROSARIO PERTENECIENTE A LA RED DE CENTROS DE SALUD Y UNIDADES HOSPITALARIAS DE LA E.S.E. INSTITUTO DE SALUD DE BUCARAMANGA</t>
  </si>
  <si>
    <t>Centro de Salud El Rosario</t>
  </si>
  <si>
    <t>Estudios de preinversión</t>
  </si>
  <si>
    <t>.- El 28 de diciembre de 2024 se radicó ante la Alcaldía Municipal la Cuenta de Cobro No. 1, correspondiente a la transferencia de los recursos del convenio.
- El 18 de febrero de 2025 se suscribió el Contrato No. 0377-2025, cuyo objeto es el “Desmonte, adquisición, instalación y puesta en marcha de dos ascensores ubicados en el Hospital Local del Norte de la E.S.E. Instituto de Salud de Bucaramanga”, por un valor total de $783.104.610 y con un plazo de ejecución de siete (7) meses calendario. A corte del mes de marzo, este contrato no contaba con acta de inicio.
- Durante el mes de marzo de 2025, se realizó el estudio de sector con el fin de iniciar el proceso de contratación correspondiente a la “Interventoría técnica, administrativa, legal, ambiental, contable y financiera para el desmonte, adquisición, instalación y puesta en marcha de dos ascensores ubicados en el Hospital Local del Norte de la E.S.E. Instituto de Salud de Bucaramanga”.
- El 12 de abril de 2025 se firmó el Contrato No. 0546-2025, cuyo objeto corresponde a la interventoría técnica, administrativa, legal, ambiental, contable y financiera del proyecto antes mencionado, por un valor de $47.036.007 y con un plazo de ejecución de siete (7) meses calendario.
- El 22 de abril de 2025 se suscribieron las actas de inicio de ambos contratos, dando comienzo formal a la ejecución física del proyecto.
- El 17 de septiembre de 2025 se realiza una prorroga en tiempo al convenio por un plazo adicional de 03 meses calendario.
- A corte del 30 de septiembre de 2025, el proyecto presenta un avance de obra del 49%, correspondiente a la culminación de la instalación y puesta en marcha del primer ascensor. Actualmente, el contratista avanza en el desmonte y retiro del segundo ascensor, así como en la intervención civil y eléctrica del segundo foso.</t>
  </si>
  <si>
    <t>RECURSOS PROPIOS  DE LA SECRETARIA DE SALUD DE BUCARAMANGA TRANSFERIDOS MEDIANTE EL CONVENIO</t>
  </si>
  <si>
    <t>7 MESES</t>
  </si>
  <si>
    <t>12 MESES</t>
  </si>
  <si>
    <t>5 MESES</t>
  </si>
  <si>
    <t xml:space="preserve">.-. El 16 de Junio de 2025 se firma el convenio.
- El 03 de julio de 2025 se aprueban las pólizas de garantía exigidas en el Convenio.
- El 03 de Julio de 2025 se firma el acta de inicio del Convenio.
- El 14 de Julio de 2025 se radica la primera cuenta de cobro correspondiente al 50% del valor del convenio. 
- El 03 de septiembre de 2025 se realiza el pago de la cuenta No. 1
- En el mes de septiembre de 2025 se iniciaron los trámites pre contractuales generando el estudio del sector por parte de la ESE ISABU con el fin de empezar el proceso de contratación de la consultoria para la elaboración de los estudios y diseños.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</si>
</sst>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 #,##0.00_-;\-&quot;$&quot;\ * #,##0.00_-;_-&quot;$&quot;\ * &quot;-&quot;??_-;_-@_-"/>
    <numFmt numFmtId="164" formatCode="dd/mm/yyyy"/>
    <numFmt numFmtId="165" formatCode="_-&quot;$ &quot;* #,##0_-;&quot;-$ &quot;* #,##0_-;_-&quot;$ &quot;* \-??_-;_-@_-"/>
    <numFmt numFmtId="166" formatCode="0.0%"/>
  </numFmts>
  <fonts count="8" x14ac:knownFonts="1">
    <font>
      <sz val="11"/>
      <color theme="1"/>
      <name val="Calibri"/>
      <family val="2"/>
      <scheme val="minor"/>
    </font>
    <font>
      <b/>
      <sz val="11"/>
      <color theme="1"/>
      <name val="Arial Narrow"/>
      <family val="2"/>
    </font>
    <font>
      <sz val="11"/>
      <color theme="1"/>
      <name val="Calibri"/>
      <family val="2"/>
      <scheme val="minor"/>
    </font>
    <font>
      <sz val="11"/>
      <color theme="1"/>
      <name val="Arial Narrow"/>
      <family val="2"/>
    </font>
    <font>
      <b/>
      <sz val="11"/>
      <name val="Arial Narrow"/>
      <family val="2"/>
    </font>
    <font>
      <sz val="11"/>
      <color rgb="FF000000"/>
      <name val="Arial Narrow"/>
      <family val="2"/>
    </font>
    <font>
      <sz val="11"/>
      <name val="Arial Narrow"/>
      <family val="2"/>
    </font>
    <font>
      <sz val="11"/>
      <color theme="0"/>
      <name val="Arial Narrow"/>
      <family val="2"/>
    </font>
  </fonts>
  <fills count="4">
    <fill>
      <patternFill patternType="none"/>
    </fill>
    <fill>
      <patternFill patternType="gray125"/>
    </fill>
    <fill>
      <patternFill patternType="solid">
        <fgColor theme="0"/>
        <bgColor indexed="64"/>
      </patternFill>
    </fill>
    <fill>
      <patternFill patternType="solid">
        <fgColor theme="0"/>
        <bgColor rgb="FFFFFFCC"/>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auto="1"/>
      </left>
      <right/>
      <top style="thin">
        <color rgb="FF000000"/>
      </top>
      <bottom style="thin">
        <color indexed="64"/>
      </bottom>
      <diagonal/>
    </border>
    <border>
      <left/>
      <right style="thin">
        <color rgb="FF000000"/>
      </right>
      <top style="thin">
        <color rgb="FF000000"/>
      </top>
      <bottom style="thin">
        <color indexed="64"/>
      </bottom>
      <diagonal/>
    </border>
    <border>
      <left style="thin">
        <color auto="1"/>
      </left>
      <right/>
      <top style="thin">
        <color indexed="64"/>
      </top>
      <bottom style="thin">
        <color rgb="FF000000"/>
      </bottom>
      <diagonal/>
    </border>
    <border>
      <left/>
      <right style="thin">
        <color rgb="FF000000"/>
      </right>
      <top style="thin">
        <color indexed="64"/>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bottom style="thin">
        <color indexed="64"/>
      </bottom>
      <diagonal/>
    </border>
    <border>
      <left/>
      <right/>
      <top/>
      <bottom style="thin">
        <color indexed="64"/>
      </bottom>
      <diagonal/>
    </border>
    <border>
      <left/>
      <right style="thin">
        <color auto="1"/>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s>
  <cellStyleXfs count="3">
    <xf numFmtId="0" fontId="0" fillId="0" borderId="0"/>
    <xf numFmtId="44" fontId="2" fillId="0" borderId="0" applyFont="0" applyFill="0" applyBorder="0" applyAlignment="0" applyProtection="0"/>
    <xf numFmtId="9" fontId="2" fillId="0" borderId="0" applyFont="0" applyFill="0" applyBorder="0" applyAlignment="0" applyProtection="0"/>
  </cellStyleXfs>
  <cellXfs count="55">
    <xf numFmtId="0" fontId="0" fillId="0" borderId="0" xfId="0"/>
    <xf numFmtId="0" fontId="1" fillId="0" borderId="1" xfId="0" applyFont="1" applyBorder="1" applyAlignment="1">
      <alignment horizontal="center" vertical="center" wrapText="1"/>
    </xf>
    <xf numFmtId="0" fontId="3" fillId="0" borderId="0" xfId="0" applyFont="1"/>
    <xf numFmtId="0" fontId="3" fillId="0" borderId="0" xfId="0" applyFont="1" applyAlignment="1">
      <alignment horizontal="center" vertical="center" wrapText="1"/>
    </xf>
    <xf numFmtId="0" fontId="3" fillId="0" borderId="1" xfId="0" applyFont="1" applyBorder="1" applyAlignment="1">
      <alignment horizontal="left" vertical="center"/>
    </xf>
    <xf numFmtId="0" fontId="1" fillId="0" borderId="1" xfId="0" applyFont="1" applyBorder="1" applyAlignment="1">
      <alignment horizontal="left" vertical="center" wrapText="1"/>
    </xf>
    <xf numFmtId="0" fontId="3" fillId="3" borderId="1" xfId="0" applyFont="1" applyFill="1" applyBorder="1" applyAlignment="1">
      <alignment horizontal="left" vertical="center" wrapText="1"/>
    </xf>
    <xf numFmtId="164" fontId="5" fillId="3" borderId="1" xfId="0" applyNumberFormat="1" applyFont="1" applyFill="1" applyBorder="1" applyAlignment="1">
      <alignment horizontal="left" vertical="center"/>
    </xf>
    <xf numFmtId="164" fontId="5" fillId="3" borderId="1" xfId="0" applyNumberFormat="1" applyFont="1" applyFill="1" applyBorder="1" applyAlignment="1">
      <alignment horizontal="left" vertical="center" wrapText="1"/>
    </xf>
    <xf numFmtId="0" fontId="3" fillId="0" borderId="1" xfId="0" applyFont="1" applyBorder="1" applyAlignment="1">
      <alignment horizontal="left" vertical="center" wrapText="1"/>
    </xf>
    <xf numFmtId="165" fontId="3" fillId="0" borderId="1" xfId="1" applyNumberFormat="1" applyFont="1" applyBorder="1" applyAlignment="1" applyProtection="1">
      <alignment horizontal="left" vertical="center" wrapText="1"/>
    </xf>
    <xf numFmtId="10" fontId="3" fillId="0" borderId="1" xfId="0" applyNumberFormat="1" applyFont="1" applyBorder="1" applyAlignment="1">
      <alignment horizontal="left" vertical="center"/>
    </xf>
    <xf numFmtId="0" fontId="3" fillId="0" borderId="0" xfId="0" applyFont="1" applyAlignment="1">
      <alignment horizontal="left" vertical="center" wrapText="1"/>
    </xf>
    <xf numFmtId="0" fontId="3" fillId="0" borderId="0" xfId="0" applyFont="1" applyAlignment="1">
      <alignment vertical="center"/>
    </xf>
    <xf numFmtId="0" fontId="7" fillId="0" borderId="0" xfId="0" applyFont="1" applyAlignment="1">
      <alignment horizontal="center" vertical="center" wrapText="1"/>
    </xf>
    <xf numFmtId="0" fontId="7" fillId="0" borderId="0" xfId="0" applyFont="1" applyAlignment="1">
      <alignment vertical="center"/>
    </xf>
    <xf numFmtId="166" fontId="3" fillId="0" borderId="1" xfId="0" applyNumberFormat="1" applyFont="1" applyBorder="1" applyAlignment="1">
      <alignment horizontal="left" vertical="center" wrapText="1"/>
    </xf>
    <xf numFmtId="0" fontId="3" fillId="0" borderId="1" xfId="0" applyFont="1" applyBorder="1" applyAlignment="1">
      <alignment horizontal="center" vertical="center" wrapText="1"/>
    </xf>
    <xf numFmtId="10"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0" xfId="0" applyFont="1" applyAlignment="1">
      <alignment horizontal="center" vertical="center"/>
    </xf>
    <xf numFmtId="14" fontId="3" fillId="0" borderId="1" xfId="0" applyNumberFormat="1" applyFont="1" applyBorder="1" applyAlignment="1">
      <alignment horizontal="center" vertical="center"/>
    </xf>
    <xf numFmtId="44" fontId="3" fillId="0" borderId="1" xfId="1" applyFont="1" applyBorder="1" applyAlignment="1">
      <alignment horizontal="center" vertical="center"/>
    </xf>
    <xf numFmtId="9" fontId="3" fillId="0" borderId="1" xfId="2" applyFont="1" applyBorder="1" applyAlignment="1">
      <alignment horizontal="center" vertical="center"/>
    </xf>
    <xf numFmtId="0" fontId="3" fillId="0" borderId="1" xfId="0" applyFont="1" applyBorder="1" applyAlignment="1">
      <alignment horizontal="center" vertical="top" wrapText="1"/>
    </xf>
    <xf numFmtId="0" fontId="3" fillId="0" borderId="2" xfId="0" applyFont="1" applyBorder="1" applyAlignment="1">
      <alignment horizontal="center" vertical="top"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2" borderId="7"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0" borderId="7"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5" fillId="0" borderId="1" xfId="0" applyFont="1" applyBorder="1" applyAlignment="1">
      <alignment horizontal="left" vertical="center" wrapText="1"/>
    </xf>
    <xf numFmtId="0" fontId="3" fillId="0" borderId="1" xfId="0" applyFont="1" applyBorder="1" applyAlignment="1">
      <alignment horizontal="center" vertical="center" wrapText="1"/>
    </xf>
    <xf numFmtId="10" fontId="3" fillId="0" borderId="1" xfId="0" applyNumberFormat="1" applyFont="1" applyBorder="1" applyAlignment="1">
      <alignment horizontal="center" vertical="center"/>
    </xf>
    <xf numFmtId="9" fontId="3" fillId="0" borderId="1" xfId="2" applyFont="1" applyBorder="1" applyAlignment="1" applyProtection="1">
      <alignment horizontal="center" vertical="center" wrapText="1"/>
    </xf>
    <xf numFmtId="0" fontId="6" fillId="0" borderId="1" xfId="0" applyFont="1" applyBorder="1" applyAlignment="1">
      <alignment horizontal="center" vertical="center" wrapText="1"/>
    </xf>
    <xf numFmtId="165" fontId="3" fillId="0" borderId="1" xfId="1" applyNumberFormat="1" applyFont="1" applyBorder="1" applyAlignment="1" applyProtection="1">
      <alignment horizontal="center" vertical="center" wrapText="1"/>
    </xf>
    <xf numFmtId="164" fontId="5"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xf>
    <xf numFmtId="164" fontId="5" fillId="3" borderId="1" xfId="0" applyNumberFormat="1" applyFont="1" applyFill="1" applyBorder="1" applyAlignment="1">
      <alignment horizontal="center" vertical="center"/>
    </xf>
  </cellXfs>
  <cellStyles count="3">
    <cellStyle name="Moneda" xfId="1" builtinId="4"/>
    <cellStyle name="Normal" xfId="0" builtinId="0"/>
    <cellStyle name="Porcentaje" xfId="2" builtinId="5"/>
  </cellStyles>
  <dxfs count="0"/>
  <tableStyles count="1" defaultTableStyle="TableStyleMedium2" defaultPivotStyle="PivotStyleLight16">
    <tableStyle name="Invisible" pivot="0" table="0" count="0" xr9:uid="{E984159D-DB66-46BA-9081-39A8DB5C0A73}"/>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13805</xdr:colOff>
      <xdr:row>1</xdr:row>
      <xdr:rowOff>262282</xdr:rowOff>
    </xdr:from>
    <xdr:to>
      <xdr:col>2</xdr:col>
      <xdr:colOff>897282</xdr:colOff>
      <xdr:row>4</xdr:row>
      <xdr:rowOff>69023</xdr:rowOff>
    </xdr:to>
    <xdr:pic>
      <xdr:nvPicPr>
        <xdr:cNvPr id="4" name="image6.png">
          <a:extLst>
            <a:ext uri="{FF2B5EF4-FFF2-40B4-BE49-F238E27FC236}">
              <a16:creationId xmlns:a16="http://schemas.microsoft.com/office/drawing/2014/main" id="{E2D2383E-E774-483B-9436-DDA7AA4ECF93}"/>
            </a:ext>
          </a:extLst>
        </xdr:cNvPr>
        <xdr:cNvPicPr/>
      </xdr:nvPicPr>
      <xdr:blipFill>
        <a:blip xmlns:r="http://schemas.openxmlformats.org/officeDocument/2006/relationships" r:embed="rId1"/>
        <a:srcRect/>
        <a:stretch>
          <a:fillRect/>
        </a:stretch>
      </xdr:blipFill>
      <xdr:spPr>
        <a:xfrm>
          <a:off x="496957" y="455543"/>
          <a:ext cx="2222499" cy="786849"/>
        </a:xfrm>
        <a:prstGeom prst="rect">
          <a:avLst/>
        </a:prstGeom>
        <a:ln/>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FAA23-4461-4F0A-94CD-2EA1DA4B24FC}">
  <sheetPr>
    <pageSetUpPr fitToPage="1"/>
  </sheetPr>
  <dimension ref="A2:V10"/>
  <sheetViews>
    <sheetView tabSelected="1" topLeftCell="G7" zoomScale="90" zoomScaleNormal="90" workbookViewId="0">
      <selection activeCell="R7" sqref="R7"/>
    </sheetView>
  </sheetViews>
  <sheetFormatPr baseColWidth="10" defaultRowHeight="16.5" x14ac:dyDescent="0.3"/>
  <cols>
    <col min="1" max="1" width="7.28515625" style="2" customWidth="1"/>
    <col min="2" max="2" width="20.140625" style="2" bestFit="1" customWidth="1"/>
    <col min="3" max="3" width="28.85546875" style="2" bestFit="1" customWidth="1"/>
    <col min="4" max="4" width="18.5703125" style="2" customWidth="1"/>
    <col min="5" max="5" width="18.140625" style="2" customWidth="1"/>
    <col min="6" max="6" width="16.7109375" style="2" bestFit="1" customWidth="1"/>
    <col min="7" max="7" width="17.7109375" style="2" customWidth="1"/>
    <col min="8" max="8" width="11.5703125" style="2" bestFit="1" customWidth="1"/>
    <col min="9" max="9" width="16.7109375" style="2" customWidth="1"/>
    <col min="10" max="10" width="12.42578125" style="2" customWidth="1"/>
    <col min="11" max="11" width="17.7109375" style="2" customWidth="1"/>
    <col min="12" max="12" width="15.85546875" style="2" bestFit="1" customWidth="1"/>
    <col min="13" max="13" width="15.85546875" style="2" customWidth="1"/>
    <col min="14" max="14" width="12.42578125" style="2" customWidth="1"/>
    <col min="15" max="15" width="14.5703125" style="2" customWidth="1"/>
    <col min="16" max="16" width="15" style="2" customWidth="1"/>
    <col min="17" max="17" width="94.5703125" style="2" customWidth="1"/>
    <col min="18" max="18" width="27.7109375" style="2" customWidth="1"/>
    <col min="19" max="16384" width="11.42578125" style="2"/>
  </cols>
  <sheetData>
    <row r="2" spans="1:22" ht="26.25" customHeight="1" x14ac:dyDescent="0.3">
      <c r="A2" s="24"/>
      <c r="B2" s="24"/>
      <c r="C2" s="24"/>
      <c r="D2" s="38" t="s">
        <v>17</v>
      </c>
      <c r="E2" s="39"/>
      <c r="F2" s="39"/>
      <c r="G2" s="39"/>
      <c r="H2" s="39"/>
      <c r="I2" s="39"/>
      <c r="J2" s="39"/>
      <c r="K2" s="39"/>
      <c r="L2" s="39"/>
      <c r="M2" s="39"/>
      <c r="N2" s="39"/>
      <c r="O2" s="39"/>
      <c r="P2" s="40"/>
      <c r="Q2" s="26" t="s">
        <v>19</v>
      </c>
      <c r="R2" s="27"/>
    </row>
    <row r="3" spans="1:22" ht="25.5" customHeight="1" x14ac:dyDescent="0.3">
      <c r="A3" s="24"/>
      <c r="B3" s="24"/>
      <c r="C3" s="24"/>
      <c r="D3" s="41"/>
      <c r="E3" s="42"/>
      <c r="F3" s="42"/>
      <c r="G3" s="42"/>
      <c r="H3" s="42"/>
      <c r="I3" s="42"/>
      <c r="J3" s="42"/>
      <c r="K3" s="42"/>
      <c r="L3" s="42"/>
      <c r="M3" s="42"/>
      <c r="N3" s="42"/>
      <c r="O3" s="42"/>
      <c r="P3" s="43"/>
      <c r="Q3" s="28" t="s">
        <v>21</v>
      </c>
      <c r="R3" s="29"/>
    </row>
    <row r="4" spans="1:22" ht="26.25" customHeight="1" x14ac:dyDescent="0.3">
      <c r="A4" s="24"/>
      <c r="B4" s="24"/>
      <c r="C4" s="24"/>
      <c r="D4" s="32" t="s">
        <v>39</v>
      </c>
      <c r="E4" s="33"/>
      <c r="F4" s="33"/>
      <c r="G4" s="33"/>
      <c r="H4" s="33"/>
      <c r="I4" s="33"/>
      <c r="J4" s="33"/>
      <c r="K4" s="33"/>
      <c r="L4" s="33"/>
      <c r="M4" s="33"/>
      <c r="N4" s="33"/>
      <c r="O4" s="33"/>
      <c r="P4" s="34"/>
      <c r="Q4" s="30" t="s">
        <v>20</v>
      </c>
      <c r="R4" s="31"/>
    </row>
    <row r="5" spans="1:22" ht="33.75" customHeight="1" x14ac:dyDescent="0.3">
      <c r="A5" s="25"/>
      <c r="B5" s="25"/>
      <c r="C5" s="25"/>
      <c r="D5" s="35" t="s">
        <v>22</v>
      </c>
      <c r="E5" s="36"/>
      <c r="F5" s="36"/>
      <c r="G5" s="36"/>
      <c r="H5" s="36"/>
      <c r="I5" s="36"/>
      <c r="J5" s="36"/>
      <c r="K5" s="36"/>
      <c r="L5" s="36"/>
      <c r="M5" s="36"/>
      <c r="N5" s="36"/>
      <c r="O5" s="36"/>
      <c r="P5" s="37"/>
      <c r="Q5" s="26" t="s">
        <v>18</v>
      </c>
      <c r="R5" s="27"/>
    </row>
    <row r="6" spans="1:22" s="3" customFormat="1" ht="86.25" customHeight="1" x14ac:dyDescent="0.25">
      <c r="A6" s="1" t="s">
        <v>15</v>
      </c>
      <c r="B6" s="1" t="s">
        <v>16</v>
      </c>
      <c r="C6" s="1" t="s">
        <v>13</v>
      </c>
      <c r="D6" s="1" t="s">
        <v>3</v>
      </c>
      <c r="E6" s="1" t="s">
        <v>12</v>
      </c>
      <c r="F6" s="1" t="s">
        <v>0</v>
      </c>
      <c r="G6" s="1" t="s">
        <v>1</v>
      </c>
      <c r="H6" s="1" t="s">
        <v>2</v>
      </c>
      <c r="I6" s="1" t="s">
        <v>4</v>
      </c>
      <c r="J6" s="1" t="s">
        <v>9</v>
      </c>
      <c r="K6" s="1" t="s">
        <v>10</v>
      </c>
      <c r="L6" s="1" t="s">
        <v>11</v>
      </c>
      <c r="M6" s="1" t="s">
        <v>14</v>
      </c>
      <c r="N6" s="1" t="s">
        <v>8</v>
      </c>
      <c r="O6" s="1" t="s">
        <v>7</v>
      </c>
      <c r="P6" s="1" t="s">
        <v>6</v>
      </c>
      <c r="Q6" s="1" t="s">
        <v>38</v>
      </c>
      <c r="R6" s="1" t="s">
        <v>5</v>
      </c>
      <c r="V6" s="14"/>
    </row>
    <row r="7" spans="1:22" s="13" customFormat="1" ht="234" customHeight="1" x14ac:dyDescent="0.25">
      <c r="A7" s="4">
        <v>1</v>
      </c>
      <c r="B7" s="5" t="s">
        <v>37</v>
      </c>
      <c r="C7" s="6" t="s">
        <v>23</v>
      </c>
      <c r="D7" s="6" t="s">
        <v>24</v>
      </c>
      <c r="E7" s="6" t="s">
        <v>25</v>
      </c>
      <c r="F7" s="6" t="s">
        <v>47</v>
      </c>
      <c r="G7" s="6" t="s">
        <v>26</v>
      </c>
      <c r="H7" s="7">
        <v>45644</v>
      </c>
      <c r="I7" s="8">
        <v>45855</v>
      </c>
      <c r="J7" s="9" t="s">
        <v>27</v>
      </c>
      <c r="K7" s="10">
        <v>810000000</v>
      </c>
      <c r="L7" s="9" t="s">
        <v>35</v>
      </c>
      <c r="M7" s="9" t="s">
        <v>28</v>
      </c>
      <c r="N7" s="11">
        <v>1</v>
      </c>
      <c r="O7" s="16">
        <f>805300000/K7</f>
        <v>0.99419753086419749</v>
      </c>
      <c r="P7" s="11">
        <f>+N7</f>
        <v>1</v>
      </c>
      <c r="Q7" s="12" t="s">
        <v>40</v>
      </c>
      <c r="R7" s="17" t="s">
        <v>29</v>
      </c>
      <c r="V7" s="15">
        <f>210/30</f>
        <v>7</v>
      </c>
    </row>
    <row r="8" spans="1:22" s="13" customFormat="1" ht="297" customHeight="1" x14ac:dyDescent="0.25">
      <c r="A8" s="53">
        <v>2</v>
      </c>
      <c r="B8" s="52" t="s">
        <v>36</v>
      </c>
      <c r="C8" s="51" t="s">
        <v>30</v>
      </c>
      <c r="D8" s="51" t="s">
        <v>24</v>
      </c>
      <c r="E8" s="51" t="s">
        <v>31</v>
      </c>
      <c r="F8" s="51" t="s">
        <v>48</v>
      </c>
      <c r="G8" s="51" t="s">
        <v>32</v>
      </c>
      <c r="H8" s="54">
        <v>45653</v>
      </c>
      <c r="I8" s="50">
        <v>46017</v>
      </c>
      <c r="J8" s="45" t="s">
        <v>27</v>
      </c>
      <c r="K8" s="49">
        <v>841577804.50999999</v>
      </c>
      <c r="L8" s="48" t="s">
        <v>34</v>
      </c>
      <c r="M8" s="45" t="s">
        <v>28</v>
      </c>
      <c r="N8" s="46">
        <v>0.85499999999999998</v>
      </c>
      <c r="O8" s="47">
        <v>0</v>
      </c>
      <c r="P8" s="46">
        <v>0.49</v>
      </c>
      <c r="Q8" s="44" t="s">
        <v>45</v>
      </c>
      <c r="R8" s="45" t="s">
        <v>33</v>
      </c>
      <c r="V8" s="15">
        <f>270/30</f>
        <v>9</v>
      </c>
    </row>
    <row r="9" spans="1:22" ht="39.75" customHeight="1" x14ac:dyDescent="0.3">
      <c r="A9" s="53"/>
      <c r="B9" s="52"/>
      <c r="C9" s="51"/>
      <c r="D9" s="51"/>
      <c r="E9" s="51"/>
      <c r="F9" s="51"/>
      <c r="G9" s="51"/>
      <c r="H9" s="54"/>
      <c r="I9" s="50"/>
      <c r="J9" s="45"/>
      <c r="K9" s="49"/>
      <c r="L9" s="48"/>
      <c r="M9" s="45"/>
      <c r="N9" s="46"/>
      <c r="O9" s="47"/>
      <c r="P9" s="46"/>
      <c r="Q9" s="44"/>
      <c r="R9" s="45"/>
    </row>
    <row r="10" spans="1:22" s="20" customFormat="1" ht="231" x14ac:dyDescent="0.25">
      <c r="A10" s="19">
        <v>3</v>
      </c>
      <c r="B10" s="1" t="s">
        <v>41</v>
      </c>
      <c r="C10" s="17" t="s">
        <v>42</v>
      </c>
      <c r="D10" s="17" t="s">
        <v>24</v>
      </c>
      <c r="E10" s="19" t="s">
        <v>31</v>
      </c>
      <c r="F10" s="19" t="s">
        <v>49</v>
      </c>
      <c r="G10" s="17" t="s">
        <v>46</v>
      </c>
      <c r="H10" s="21">
        <v>45841</v>
      </c>
      <c r="I10" s="21">
        <v>45840</v>
      </c>
      <c r="J10" s="17" t="s">
        <v>43</v>
      </c>
      <c r="K10" s="22">
        <v>500000000</v>
      </c>
      <c r="L10" s="17" t="s">
        <v>44</v>
      </c>
      <c r="M10" s="19" t="s">
        <v>28</v>
      </c>
      <c r="N10" s="18">
        <v>0.5867</v>
      </c>
      <c r="O10" s="23">
        <v>0</v>
      </c>
      <c r="P10" s="23">
        <v>0</v>
      </c>
      <c r="Q10" s="9" t="s">
        <v>50</v>
      </c>
      <c r="R10" s="19" t="s">
        <v>29</v>
      </c>
    </row>
  </sheetData>
  <mergeCells count="26">
    <mergeCell ref="C8:C9"/>
    <mergeCell ref="B8:B9"/>
    <mergeCell ref="A8:A9"/>
    <mergeCell ref="H8:H9"/>
    <mergeCell ref="G8:G9"/>
    <mergeCell ref="F8:F9"/>
    <mergeCell ref="E8:E9"/>
    <mergeCell ref="D8:D9"/>
    <mergeCell ref="M8:M9"/>
    <mergeCell ref="L8:L9"/>
    <mergeCell ref="K8:K9"/>
    <mergeCell ref="J8:J9"/>
    <mergeCell ref="I8:I9"/>
    <mergeCell ref="Q8:Q9"/>
    <mergeCell ref="R8:R9"/>
    <mergeCell ref="P8:P9"/>
    <mergeCell ref="O8:O9"/>
    <mergeCell ref="N8:N9"/>
    <mergeCell ref="A2:C5"/>
    <mergeCell ref="Q2:R2"/>
    <mergeCell ref="Q3:R3"/>
    <mergeCell ref="Q4:R4"/>
    <mergeCell ref="Q5:R5"/>
    <mergeCell ref="D4:P4"/>
    <mergeCell ref="D5:P5"/>
    <mergeCell ref="D2:P3"/>
  </mergeCells>
  <pageMargins left="0.25" right="0.25" top="0.75" bottom="0.75" header="0.3" footer="0.3"/>
  <pageSetup paperSize="119" scale="32"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SEGUIMIENTO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Edith</dc:creator>
  <cp:lastModifiedBy>Planeacion</cp:lastModifiedBy>
  <cp:lastPrinted>2025-07-04T14:20:59Z</cp:lastPrinted>
  <dcterms:created xsi:type="dcterms:W3CDTF">2022-09-13T20:45:26Z</dcterms:created>
  <dcterms:modified xsi:type="dcterms:W3CDTF">2025-12-23T20:06:57Z</dcterms:modified>
</cp:coreProperties>
</file>