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Y:\PLANES\POA2022\CUARTO TRIMESTRE\indicador y presentación 4 TRI -\entrega final - 4 TRI\resultados definitivos febrero\enviados al comité del CIGD FINAL FEBRERO\"/>
    </mc:Choice>
  </mc:AlternateContent>
  <xr:revisionPtr revIDLastSave="0" documentId="13_ncr:1_{65C0CC4A-9061-4BFF-BC49-9C0BE85CA429}" xr6:coauthVersionLast="47" xr6:coauthVersionMax="47" xr10:uidLastSave="{00000000-0000-0000-0000-000000000000}"/>
  <bookViews>
    <workbookView xWindow="-120" yWindow="-120" windowWidth="24240" windowHeight="13140" xr2:uid="{00000000-000D-0000-FFFF-FFFF00000000}"/>
  </bookViews>
  <sheets>
    <sheet name="RESULTADOS 4 TRIM 2022" sheetId="13" r:id="rId1"/>
    <sheet name="Hoja3" sheetId="14" r:id="rId2"/>
  </sheets>
  <definedNames>
    <definedName name="_xlnm.Print_Area" localSheetId="0">'RESULTADOS 4 TRIM 2022'!$A$1:$J$43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14" l="1"/>
  <c r="E41" i="14"/>
  <c r="E43" i="14" s="1"/>
  <c r="E38" i="14"/>
  <c r="G33" i="14"/>
  <c r="E41" i="13"/>
  <c r="E43" i="13" l="1"/>
  <c r="E42" i="13"/>
  <c r="E38" i="13"/>
  <c r="G33" i="13"/>
</calcChain>
</file>

<file path=xl/sharedStrings.xml><?xml version="1.0" encoding="utf-8"?>
<sst xmlns="http://schemas.openxmlformats.org/spreadsheetml/2006/main" count="214" uniqueCount="121">
  <si>
    <t>ÍTEM</t>
  </si>
  <si>
    <t>OBJETIVO ESTRATÉGICO</t>
  </si>
  <si>
    <t>PROGRAMA</t>
  </si>
  <si>
    <t>PROYECTO</t>
  </si>
  <si>
    <t>META</t>
  </si>
  <si>
    <t>INDICADOR</t>
  </si>
  <si>
    <t>1 FORTALECER LA INFRAESTRUCTURA FÍSICA Y TECNOLÓGICA DE LA E.S.E ISABU.</t>
  </si>
  <si>
    <t>1.1 MEJORAMIENTO A LA INFRAESTRUCTURA FÍSICA</t>
  </si>
  <si>
    <t>1.1.1 - GESTIONAR  PROYECTOS DE INVERSIÓN PARA MODERNIZAR LA INFRAESTRUCTURA</t>
  </si>
  <si>
    <t>2 LOGRAR UN POSICIONAMIENTO INSTITUCIONAL ESTRATÉGICO, MEDIANTE UN ENFOQUE INTEGRAL DEL RIESGO, ÉNFASIS EN ATENCIÓN PRIMARIA EN SALUD, PROMOCIÓN Y PREVENCIÓN, MATERNIDAD SEGURA Y VOCACIÓN DOCENCIA SERVICIO.</t>
  </si>
  <si>
    <t>2.2 SERVICIO DE ATENCIÓN AL USUARIO Y SU FAMILIA CON CALIDEZ AMABILIDAD Y EMPATÍA</t>
  </si>
  <si>
    <t>2.2.6 - FORMULACIÓN Y EJECUCIÓN DEL PAAC</t>
  </si>
  <si>
    <t>PORCENTAJE DE CUMPLIMIENTO DEL PLAN ANTICORRUPCIÓN Y ATENCIÓN AL CIUDADANO</t>
  </si>
  <si>
    <t># DE RENDICIONES DE CUENTAS REALIZADAS</t>
  </si>
  <si>
    <t>2.2.5 - DESARROLLAR  ESTRATEGIA DE MARKETING</t>
  </si>
  <si>
    <t>NÚMERO DE ESTRATEGIAS DESARROLLADAS</t>
  </si>
  <si>
    <t>3 FORTALECER EL SISTEMA INTEGRADO DE GESTIÓN ADMINISTRATIVA QUE GARANTICE MAYOR EFICIENCIA, MEJORES RESULTADOS, ENFOCADOS EN LAS COMPETENCIAS DEL SER, LA HUMANIZACIÓN, EL SABER Y EL HACER  EN LA GESTIÓN DE SALUD.</t>
  </si>
  <si>
    <t>3.1 GESTIÓN INTEGRAL Y DESEMPEÑO</t>
  </si>
  <si>
    <t>3.1.4 - FORTALECIMIENTO INSTITUCIONAL A TRAVÉS DE MIPG</t>
  </si>
  <si>
    <t>PORCENTAJE DE CUMPLIMIENTO DEL PLAN DE ACCIÓN DE MIPG EN EL PERIODO OBJETO DE EVALUACIÓN</t>
  </si>
  <si>
    <t>2.1 FOMENTO DEL AUTOCUIDADO PARA LA PREVENCIÓN  DE ENFERMEDADES, GENERANDO BIENESTAR A LOS USUARIOS DE LA ESE ISABU CON ALTOS ESTÁNDARES DE CALIDAD.</t>
  </si>
  <si>
    <t>2.1.4 - PRESTACIÓN DE SERVICIOS CON OPORTUNIDAD MEDIANTE HERRAMIENTAS TECNOLÓGICAS - OPORTUNIDAD - ACCESIBILIDAD - UNIVERSALIDAD DE ATENCIÓN EN TODOS LOS SERVICIOS</t>
  </si>
  <si>
    <t>De acuerdo al servicio</t>
  </si>
  <si>
    <t>3.1.2 - AUTOEVALUACIÓN EN HABILITACIÓN</t>
  </si>
  <si>
    <t>NÚMERO DE AUTOEVALUACIONES REALIZADAS</t>
  </si>
  <si>
    <t>NÚMERO DE ACTIVIDADES EJECUTADAS/ NÚMERO DE ACTIVIDADES PROYECTADAS*100</t>
  </si>
  <si>
    <t>3.1.5 - IMPLEMENTACIÓN DE CAMPAÑAS AMIGABLES CON EL MEDIO AMBIENTE</t>
  </si>
  <si>
    <t>2.2.1 -IDENTIFICACIÓN DE NECESIDADES Y EXPECTATIVAS DE LOS CIUDADANOS</t>
  </si>
  <si>
    <t>2.2.2 - GESTIÓN OPORTUNA DE P.Q.R.D (PETICIONES, QUEJAS, RECLAMOS, DENUNCIAS)</t>
  </si>
  <si>
    <t>2.2.3 - CAPACITACIÓN A LAS ALIANZAS DE USUARIOS</t>
  </si>
  <si>
    <t xml:space="preserve"># DE CAPACITACIONES REALIZADAS A ALIANZA DE USUARIOS </t>
  </si>
  <si>
    <t>2.2.4- SATISFACCIÓN DEL USUARIO</t>
  </si>
  <si>
    <t># DE ENCUESTAS QUE REPORTAN SATISFECHO CON EL SERVICIO RECIBIDO / # TOTAL DE ENCUESTAS REALIZADAS*100</t>
  </si>
  <si>
    <t>2.1.1 - ASIGNACIÓN DE CITAS WEB DE CONSULTA DE MEDICINA GENERAL Y ODONTOLOGÍA DE LA ESE ISABU A TRAVÉS DE DIFERENTES HERRAMIENTAS TECNOLÓGICAS.</t>
  </si>
  <si>
    <t>PORCENTAJE DE CUMPLIMIENTO DE METAS DE PYP.</t>
  </si>
  <si>
    <t>2.1.3 - PRODUCTIVIDAD ENMARCADA EN EL MEJORAMIENTO DE LA SALUD Y EL FORTALECIMIENTO INSTITUCIONAL</t>
  </si>
  <si>
    <t>2.1.6 - PERFIL EPIDEMIOLÓGICO PARA LA PLANEACIÓN ESTRATÉGICA CON ENFOQUE DE RIESGO.</t>
  </si>
  <si>
    <t>NÚMERO DE PERFILES EPIDEMIOLÓGICOS  REALIZADOS/ NÚMERO DE PERFILES EPIDEMIOLÓGICOS PROYECTADOS</t>
  </si>
  <si>
    <t>2.1.5- FORTALECIMIENTO DEL PORTAFOLIO DE SERVICIO ENMARCADO EN LA IMPLEMENTACIÓN DE LAS RUTAS INTEGRALES DE ATENCIÓN EN SALUD, MANTENIMIENTO DE LA SALUD Y LA RUTA MATERNO PERINATAL</t>
  </si>
  <si>
    <t>RUTAS DEFINIDAS, FORTALECIDAS Y DOCUMENTADAS ACORDE A LINEAMIENTOS NACIONALES.</t>
  </si>
  <si>
    <t>4 LOGRAR LA SOSTENIBILIDAD FINANCIERA A TRAVÉS DE MEDIDAS DE FORTALECIMIENTO INSTITUCIONAL QUE ASEGURE EL FLUJO DE LOS RECURSOS NECESARIOS PARA PRESTAR LOS SERVICIOS DE SALUD.</t>
  </si>
  <si>
    <t>4.1 FORTALECIMIENTO FINANCIERO Y EQUILIBRIO PRESUPUESTAL</t>
  </si>
  <si>
    <t>4.1.1 - DETERMINACIÓN DE MECANISMOS QUE ASEGUREN UN VOLUMEN DE INGRESOS, DISMINUYENDO EL RIESGO DE SUBFACTURACIÓN Y QUE CUBRA LOS GASTOS DE OPERACIÓN DE LA ENTIDAD</t>
  </si>
  <si>
    <t>EQUILIBRIO OPERACIONAL CON INGRESOS RECONOCIDOS Y GASTOS COMPROMETIDOS</t>
  </si>
  <si>
    <t>4.1.2 - GENERACIÓN DE UN PROCESO DE RACIONALIZACIÓN DEL GASTO IMPLEMENTANDO UN SISTEMA DE COSTOS HOSPITALARIO Y LA DEFINICIÓN DE PUNTOS DE CONTROL QUE PERMITAN SU MONITORIZACIÓN</t>
  </si>
  <si>
    <t>ENTRE 1.0 Y 1.15</t>
  </si>
  <si>
    <t>EVOLUCIÓN DEL GASTO POR UNIDAD DE VALOR RELATIVO (UVR) PRODUCIDA</t>
  </si>
  <si>
    <t>% DE CUMPLIMIENTO DEL CRONOGRAMA DE MANTENIMIENTO DE INFRAESTRUCTURA ANUAL</t>
  </si>
  <si>
    <t>1.2 MANTENIMIENTO BIOMÉDICO Y HOSPITALARIO</t>
  </si>
  <si>
    <t>1.2.1- REALIZAR   MANTENIMIENTO PREVENTIVO Y CORRECTIVO A LOS EQUIPOS BIOMÉDICOS, EQUIPO HOSPITALARIO Y AMBULANCIAS.</t>
  </si>
  <si>
    <t>% CUMPLIMIENTO DEL CRONOGRAMA DE MANTENIMIENTO PREVENTIVO DE LOS EQUIPOS BIOMÉDICOS, AMBULANCIAS Y EQUIPOS HOSPITALARIOS</t>
  </si>
  <si>
    <t xml:space="preserve"> 1.3 INTEGRACIÓN DE LOS SISTEMAS DE INFORMACIÓN INSTITUCIONAL</t>
  </si>
  <si>
    <t>1.3.1 - ACTUALIZACIÓN DEL  PLAN ESTRATÉGICO DE TECNOLOGÍAS DE LA INFORMACIÓN Y LAS COMUNICACIONES PETIC.</t>
  </si>
  <si>
    <t>ACTIVIDADES REALIZADAS DE ACUERDO AL PETIC POR VIGENCIA /  CUMPLIMIENTO DE ACTIVIDADES PRIORIZADAS PARA DESARROLLAR   DEL PLAN ESTRATÉGICO DE TECNOLOGÍAS DE LA INFORMACIÓN Y LAS COMUNICACIONES PETIC  *100</t>
  </si>
  <si>
    <t>1.3.2 - ACTUALIZAR EL  PLAN DE TRATAMIENTO DE RIESGOS DE SEGURIDAD Y PRIVACIDAD DE LA INFORMACIÓN.</t>
  </si>
  <si>
    <t xml:space="preserve"> NÚMERO DE ACTIVIDADES REALIZADAS  AL PLAN DE TRATAMIENTO DE RIESGOS DE SEGURIDAD Y PRIVACIDAD DE LA INFORMACIÓN / NÚMERO DE ACTIVIDADES PROGRAMADAS DE CUMPLIMIENTO DEL PLAN DE TRATAMIENTO DE RIESGOS DE SEGURIDAD Y PRIVACIDAD DE LA INFORMACIÓN* 100</t>
  </si>
  <si>
    <t>1.3.3 - ACTUALIZAR EL  PLAN DE SEGURIDAD Y PRIVACIDAD DE LA INFORMACIÓN.</t>
  </si>
  <si>
    <t>&gt;90%</t>
  </si>
  <si>
    <t># DE PQRD GESTIONADAS / # TOTAL DE PQRD PUESTAS POR LOS CIUDADANOS*100</t>
  </si>
  <si>
    <t>1.1.2-  REALIZAR MANTENIMIENTO DE LA INFRAESTRUCTURA FÍSICA    DE LA  E.S.E ISABU.</t>
  </si>
  <si>
    <t>NUMERO DE ACTIVIDAES REALIZADAS EN PLAN DE SEGURIDAD Y PRIVACIDAD DE LA INFORMACION / ACTIVIDADES PROGRAMADAS DE CUMPLIMIENTO DEL PLAN DE SEGURIDAD Y PRIVACIDAD DE LA INFORMACIÓN *100</t>
  </si>
  <si>
    <t>NÚMERO  DE CITAS WEB ASIGNADAS PARA CONSULTA MEDICINA GENERAL Y ODONTOLOGÍA DE LA ESE ISABU A TRAVÉS DE DIFERENTES HERRAMIENTAS TECNOLÓGICAS/ NUMERO TOTAL DE CITAS ASIGNADAS PARA MEDICINA Y ODONTOLOGÍA DE LA ESE ISABU *100</t>
  </si>
  <si>
    <t>INFORME ANUALIZADO QUE PERMITA EVALUAR EL COMPORTAMIENTO DE LA PRODUCTIVIDAD DE SERVICIOS, POR CAPACIDAD INSTALADA DISPONIBLE Y OFERTA DE HORAS CONTRATADAS TENIENDO ENCUENTA LOS INDICADORES DE RENDIMIENTO QUE LA ESE HA ESTABLECIDO, QUE PERMITA, EN CORRESPONDENCIA A LA CONSECUCIÓN DE EFECTIVIDAD EN TÉRMINOS DE EFICIENCIA Y EFICACIA Y SU RESPECTIVA INTEVENCIÓN SEGÚN LOS RESULTADOS OBTENIDOS.</t>
  </si>
  <si>
    <t xml:space="preserve">PORCENTAJE DE CUMPLIMIENTO DE  LOS INDICADORES DE OPORTUNIDAD REPORTADOS EN DECRETO 2193. </t>
  </si>
  <si>
    <t>2.1.7 - FORTALECIMIENTO DE LOS CONVENIOS DOCENCIA SERVICIO, DESDE ATENCIÓN PRIMARIA EN SALUD HASTA LOS DISTINTOS NIVELES DE ATENCIÓN.</t>
  </si>
  <si>
    <t># DE COMITÉS DOCENCIA SERVICIO REALIZADOS</t>
  </si>
  <si>
    <t xml:space="preserve"># DE REUNIONES REALIZADAS CON LA COMUNIDAD </t>
  </si>
  <si>
    <t>2.2.7 -   TRABAJAR POR LA TRANSPARENCIA DE LA GESTIÓN DE LA ADMINISTRACIÓN PÚBLICA Y LA ADOPCIÓN DE LOS PRINCIPIOS DE BUEN GOBIERNO, UTILIZANDO COMO HERRAMIENTA LA RENDICIÓN DE CUENTAS</t>
  </si>
  <si>
    <t>3.1.1 - REVISION Y AJUSTE DE LISTADO MAESTRO DE DOCUMENTOS</t>
  </si>
  <si>
    <t>NUMERO DE REVISIONES DE LISTADO MAESTRO REALIZADAS/NÚMERO DE REVISIONES DE LISTADO MAESTRO PROGRAMADAS</t>
  </si>
  <si>
    <t>3.1.3 - IMPLEMENTACIÓN DEL MECI</t>
  </si>
  <si>
    <t># CAMPAÑAS EJECUTADAS</t>
  </si>
  <si>
    <t>&gt;=90%</t>
  </si>
  <si>
    <t>PORCENTAJE DE RADICACIÓN DE FACTURACIÓN</t>
  </si>
  <si>
    <t>4.1.3-MEJORAR EL FLUJO DE CAJA A TRAVÉS DE UN PROGRAMA DE RECUPERACIÓN DE CARTERA QUE GARANTICE EL PAGO DE LAS OBLIGACIONES ADQUIRIDAS PARA SU OPERACIÓN</t>
  </si>
  <si>
    <t>&gt;=0.8</t>
  </si>
  <si>
    <t>EQUILIBRIO OPERACIONAL CON INGRESOS RECAUDADOS Y GASTOS COMPROMETIDOS</t>
  </si>
  <si>
    <t>NO PROGRAMADAS</t>
  </si>
  <si>
    <t>CUMPLIERON CON EL CORTE</t>
  </si>
  <si>
    <t>CUMPLIERON LA META PARA LA VIGENCIA</t>
  </si>
  <si>
    <t>TOTAL DE METAS PROGRAMADAS 2022</t>
  </si>
  <si>
    <t>CUMPLIMIENTO</t>
  </si>
  <si>
    <t>RESULTADO</t>
  </si>
  <si>
    <t xml:space="preserve">NÚMERO DE PROYECTOS DE INVERSIÓN GESTIONADOS PARA MODERNIZAR LA INFRAESTRUCTURA </t>
  </si>
  <si>
    <t>NUMERO DE PROYECTOS 2022</t>
  </si>
  <si>
    <t>4 TRIMESTRE</t>
  </si>
  <si>
    <t>CUMPLIMIENTO AL 4 TRIMESTRE</t>
  </si>
  <si>
    <t>SEGUIMIENTO 4 TRIMESTRE</t>
  </si>
  <si>
    <t>NO CUMPLIERON CON LA META</t>
  </si>
  <si>
    <t>1. Excel con revisión de las 282 recomendaciones generadas de la medición FURAG vig. 2021. Se priorizó 173 recomendaciones. 190 recomendaciones no fueron priorizadas porque 35 de ellas se ejecutaron en el PA-MIPG 2021-2022. Las restantes recomendaciones no incluidas en este Plan requieren recursos no contemplados en el Plan de Desarrollo- ni en los planes estratégicos institucionales. 2. El PA MIPG 2022-2023 con 127 actividades de trabajo y 205 metas ajustadas en seguimiento por la alcaldia. Se actualizó el documento de implementación del MIPG. Cód. PLA-MO-01. V5. Aprobado por el comité CIGD Acta No.7 y No.8-2022. 3.1. Seguimiento PA-MIPG 2021-2022: A corte 31-marzo-2022 se tenían programadas 181 actividades de las cuales se cumplieron 189 actividades dando un cumplimiento del 96% y avance de cumplimiento acumulado del 84% del plan quedando 7 actividades en desarrollo y se cerrarán en el II trimestre-2022: P. Seguridad Digital: 1 act. Aprobación por Comité CIGD del Plan de acción para la gestión sistemática y cíclica del riesgo de seguridad digital de la entidad de la vigencia 2022. P. Defensa Jurídica: 5 actividades: P.Defensa Judicial (acta de aprobación y resolución de adopción) Actualización política de daño antijurídico (acta de aprobación y resolución de adopción) Plan de daño antijurídico de la vigencia 2022 (aprobación). P. Gestión Documental: Programa de reprografía diseñado. Seguimiento representado en comité de CIGD el 26-mayo-2022. 3.2. Seguimiento PA-MIPG vig. 2021 2022: A corte del 30-junio-2022. se dio el cierre del plan acts. programadas 215 act. se cumplieron 214 acts. con un cumplimiento del 99,5%. Siendo la meta establecida del 93% para el 2022. Actividad no cumplida: P. Seguimiento y Evaluación del Desempeño Institucional: Act. Realizar medición y análisis de los indicadores definidos en el Balance score card (Módulo de calidad del software Panacea). actividad que se incluirá en el PA- MIPG 2022-2023. Seguimiento presentado en el comité CIGD de julio Acta No. 07 de 2022.</t>
  </si>
  <si>
    <t>METAS CUMPLIDAS 4 TRIM</t>
  </si>
  <si>
    <t>METAS PROGRAMADAS  4TRIM</t>
  </si>
  <si>
    <t>A fecha del 31 de diciembre del 2022, se ha dado un cumplimiento del 100% al cronograma de mantenimiento biomédico de la ESE ISABU del cuarto trimestre del 2022. De la misma manera, el cronograma de mantenimiento preventivo anual se ejecutó y cumplió, dando cumplimiento al 100% durante el año 2022.
A fecha del 31 de diciembre del 2022, se ha dado un cumplimiento del 100% al cronograma de equipos industriales de uso hospitalario de la ESE ISABU del cuarto trimestre del 2022. De la misma manera, el cronograma de mantenimiento preventivo anual se ejecutó y cumplió, dando cumplimiento al 100% durante el año 2022.
A fecha del 31 de diciembre del 2022, se ha dado un cumplimiento del 100% al cronograma de los ascensores de la ESE ISABU del cuarto trimestre del 2022. De la misma manera, el cronograma de mantenimiento preventivo anual se ejecutó y cumplió, dando cumplimiento al 100% durante el año 2022.
A fecha del 31 de diciembre del 2022, se ha dado un cumplimiento del 100% al cronograma de calibración de equipo biomédicos de la ESE ISABU del cuarto trimestre del 2022. De la misma manera, el cronograma de mantenimiento preventivo anual se ejecutó y cumplió, dando cumplimiento al 100% durante el año 2022.
A fecha del 31 de diciembre del 2022, se ha dado un cumplimiento del 100% al cronograma de mantenimiento del parque automotor de la ESE ISABU del cuarto trimestre del 2022. De la misma manera, el cronograma de mantenimiento preventivo anual se ejecutó y cumplió, dando cumplimiento al 100% durante el año 2022.
Se da cumplimiento al 100% de los cronogramas de mantenimientos anuales de la ESE ISABU durante el año del 2022.</t>
  </si>
  <si>
    <t>Se logra obtener el concepto de coherencia con el Modelo de Red, y la viabilidad del Departamento para el Proyecto de REPOSICIÓN DE LA INFRAESTRUCTURA FÍSICA DE LA NUEVA UNIDAD HOSPITALARIA UIMIST DE LA ESE INSTITUTO DE SALUD DE BUCARAMANGA, el cual contiene la concertación de la capacidad instalada. Se espera que para enero de 2023, se obtenga viabilidad de capacidad instalada por parte del Ministerio de Salud y Protección Social, para retomar los diseños medico arquitectónicos y de redes. Se tiene como soporte Concepto coherencia PTRRMR-ISABU Proyecto UIMIST, firmado por el Secretario de Salud Departamental de Santander. Por otra parte desde la vigencia 2021 la ES.E ISABU con el apoyo financiero de la organización Internacional para las migraciones OIM mediante  el contrato  PSPJ 3471 CM-397 se gestionaron los recursos para adecuar el área del segundo nivel del centro de salud Morrorico, para la atención a migrantes.</t>
  </si>
  <si>
    <t xml:space="preserve">Se coordinó y se cumplió al 100% el mantenimiento preventivo de todos los centros de salud, HLN y UIMIST en cuanto a cubiertas y limpieza de canales de aguas lluvias, inspección de cielo raso y pinturas, inspección de tanques de agua potable, inspección de aparatos eléctricos, iluminación y comunicaciones, inspección y mantenimiento de aparatos sanitarios, inspección y reparación de cerraduras deterioradas, inspección de ventanería, puertas, portones y rejas, según lo estipulado en el cronograma.
Se realizó informe trimestral incluyendo todos los mantenimientos correctivos, preventivos y hallazgos por habilitación, donde se dio a conocer la realización de diferentes actividades con el equipo de mantenimiento donde se impartió instrucciones sobre la adecuación de la división en ambientes del centro de salud Colorados, Morrorico, Gaitán, Girardot y Santander. Adicionalmente se finalizan las obras de adecuación en el centro de salud IPC, y el área de urgencias del Hospital Local del Norte. </t>
  </si>
  <si>
    <t xml:space="preserve">Se ejecutó el plan de estratégico de tecnología de la información PETI al 100%. De 13 actividades programadas y cumplidas para la vig. 2022. 
a-Plan de mantenimiento preventivo a los sistemas de información:
1.Cronograma De Mantenimiento: Realizado en 31/03/2022.
2.3 y 4. Se realizaron 3 Mantenimientos cerrando en el 4to trimestre con 456 equipos intervenidos. 30/06/2022. 30/09/2022. 31/12/2022. 
b-Plan de Reposición y Adquisición de Equipos Tecnológicos: 
5. Informe Necesidad de adquisición de equipos tecnológicos. Realizado 31/03/2022. 
6.Fichas Técnicas: realizado 30/06/2022. 
7.Estudio de mercados con min 3 cotizaciones: realizado 30/06/2022. 
8.Copia de Contratos: realizado 31/12/2022.
9.Informe de Instalación y Puesta en Marcha: realizado 31/12/2022.
 Sumando un total de 84 equipos tecnológicos adquiridos de 51 equipos programados. Cumpliendo con un 100% de la meta anual y acumulando un total de 35 equipos para la vigencia 2023.
c-Adecuación Mejoramiento e Implementación del Software de Gestión Integral:
10.11. Dos Informes y análisis de ejecución de la prueba Piloto Telemedicina para personas con discapacidad en el cual se adecuó el consultorio con los equipos tecnológicos necesarios para las actividades del proyecto. Realizado 30/06/2022.30/12/2022. 
12.13. Dos informes de gestión y análisis mejoramiento del software PANACEA. realizado 30/06/2022. 30/12/2022. En el último informe de mejoramiento se registran las actualizaciones y nuevos desarrollos según requerimiento de mejora para el módulo citas web. </t>
  </si>
  <si>
    <t xml:space="preserve">Se ejecutó el PLAN DE TRATAMIENTO DE RIESGOS DE SEGURIDAD Y PRIVACIDAD DE LA INFORMACIÓN ACTIVIDADES al 100% de 9 actividades programadas con un valor de 11.11%. c/u de la siguiente manera: 
a. Realizar Seguimiento del sistema de tratamiento de riesgo de seguridad y privacidad de la información y protección de datos personales: 
1. Se realizó Cronograma de sensibilización y capacitación en seguridad de la información.30/06/2022. 
2. Se implementó el programa de sensibilización y capacitación en seguridad de la información realizado a 31/12/2022. Se entrega informe. 
b. Informes de custodia de la información. 
3 y 4. Se realizaron informes semestrales donde se evidencia la custodia de la información y la gestión de copias de seguridad de la información a servidores y base de datos de la institución. 30/06/2022. 31/12/2022. Actualización de licencia de Antivirus. 
5.6.7 y 8. Se realizó seguimiento mediante informe trimestral de las alarmas generadas por el software integral de protección de antivirus en donde para el 4to informe se evidencia la consola activa y debidamente configurada con un promedio de 88% de efectividad y un total de 230 amenazas bloqueadas.31/03/2022.30/06/2022.30/09/2022.31/12/2022. 
d. Clasificación de activos de la información. 
9. Se realizó un informe de levantamiento y clasificación de activos entregado en el 30/06/2022. </t>
  </si>
  <si>
    <t xml:space="preserve">Se ejecutó el PLAN DE SEGURIDAD Y PRIVACIDAD DE LA INFORMACIÓN al 100%. el cual se programaron 9 actividades como evidencia a su complimiento para la vigencia 2022 de la siguiente manera:
a. Contratación de un profesional que realice el seguimiento y monitoreo de las herramientas de seguridad de la información de la Institución. 
1. Se ejecutó contrato– 31/03/2022. 
b. Actualización de Plan de seguridad de la información de la ISABU. 
2 y 3. Se actualizó política de seguridad de la información y se realizó publicación de la misma en página web.31/12/2022. 
c. seguimiento y gestión a sistemas de riesgos tecnológicos de la institución. (Informe del Firewall que nos indica el número de intento de ingresos fraudulentos a nuestro sistema de información). 4.5.6 y 7. Se realizaron 4 informes trimestralmente del funcionamiento del firewall activo y debidamente configurado donde se evidencia la efectividad del 100% en cuanto prevención de intrusos y bloqueos. 
d. Seguimiento a las Políticas de: Seguridad de la Información y Protección de Datos. 
8 y 9 Se realizaron 2 informes de seguimiento con periodicidad semestral donde se evidencia la actualización y sensibilización de la misma.30/06/2022.31/12/2022. </t>
  </si>
  <si>
    <t>La oficina de calidad dando cumplimiento al sistema obligatorio de garantía de la calidad, en su componente sistema de información, realizó durante el 2022 Captura, consolidación y análisis de indicadores de calidad para reportar al ministerio de salud y protección social de acuerdo a decreto 2193 de 2004.   Analizando el resultado de los indicadores durante toda la vigencia todos estuvieron dentro de la meta establecida y se obtuvo un resultado óptimo. Las estrategias implementadas para que los indicadores obtuvieran resultados óptimos fueron:
1. Apoyo por parte de convenios docencia-servicio. 
2. Revisión de demanda insatisfecha. 
3. Revisión diaria de agendas. 
4.Asignación de médicos satélites para los centros de salud que presentan brechas. 
5.Reemplazo diario de inasistentes. 
6.capacitación al personal médico de urgencias en clasificación Triage. 
Se tiene como soportes: actas con análisis de los indicadores 2193 calidad trimestrales de la vigencia 2022 y su respectivo tablero de indicadores en Excel.</t>
  </si>
  <si>
    <t>Se realizaron en el año 2022, seis (6) reuniones con la alianza de usuarios, donde se registraron las expectativas y necesidades para poder tramitarlas mediante plan de mejoramiento, las necesidades más frecuentes de los lideres son los arreglos locativos de algunos centros de salud y el mejoramiento en la accesibilidad a la asignación de citas ya sea presencial, web o call center, se tiene como evidencias actas y plan de mejoramiento para estas expectativas y necesidades.</t>
  </si>
  <si>
    <t>En el año 2022 se gestionaron y tramitaron 214 felicitaciones y 400 PQRS, a las cuales según su frecuencia se les realizó plan de mejoramiento, buscando que estas situaciones no se repitan y de esta manera mejorar la satisfacción de los usuarios. Se tramitaron 388 PQRSF que ingresaron por los canales presenciales y 226 que ingresaron por los canales virtuales establecidos para la atención de los usuarios dándose tramite dentro de los tiempos estipulados por la normatividad. se tiene como evidencia para la vigencia 2022, cuatro informes de PQRS donde se contempla la cantidad discriminada y las acciones realizadas, así como las PQRS más instauradas. Esta actividad se cumple al 100%</t>
  </si>
  <si>
    <t>Se realizaron mensualmente las reuniones de la alianza de usuarios que, de acuerdo al cronograma presentado y aprobado en reunión del mes de enero 2022, en donde se debía cumplir para mantener capacitados y actualizados a los miembros de la alianza de usuarios en el periodo 2022. Se realizaron 10 capacitaciones con los siguientes temas: -Capacitación rendición de cuentas. -Participación y liderazgo social. - COVID 19. -Sistema general de seguridad social en salud. -Política de humanización. - Sistemas e informática. -Portafolio de servicios de la ESE ISABU. -Primeros auxilios. - PAMEC. - Derechos y deberes. Para un total de 10 capacitaciones que de acuerdo al tema algunas fueron gestionadas con personal competente al tema a tratar y 12 reuniones. Se tiene como evidencias actas de reunión y capacitación.</t>
  </si>
  <si>
    <t>Mensualmente se aplica la encuesta institucional de satisfacción en los 22 centros de salud y los servicios de las unidades hospitalarias donde se evalúa la satisfacción global de los usuarios, que consolidado para la vigencia 2022 fue de 94,81% y el porcentaje de usuarios que recomendarían al Isabu a familiares y amigos es de 94,76%. En total se realizaron 3.974 encuestas a los usuarios arrojando los resultados anteriormente informados. La meta de este indicador es del 90%. Se tiene como evidencia tablero de indicadores de cada trimestre.</t>
  </si>
  <si>
    <t>De acuerdo a lo planificado para la vigencia 2022, se realizaron el total de actividades propuestas para el cumplimiento del 100% del proyecto denominado en el plan de acción ESTRATEGIA DE MARKETING. Para el cumplimiento de la estrategia durante la vigencia 2022, se realizaron: Boletines y comunicados. Se realizaron según solicitud y del número de actividades que así lo requerían. Piezas gráficas y videos. Estos apuntaron a dar a conocer las diferentes acciones y actividades que realizaron durante este periodo tanto de la ESE como de aquellas que se realizaron para el PIC. Dichas actividades se realizaron con el apoyo del equipo administrativo de la institución quienes durante la ejecución de vídeos y piezas aportaban sus ideas para mejorar el mensaje a transmitir. Asimismo, todo video elaborado a lo largo de este y los demás periodos contaron con el aval del Gerente Dr. Germán Gómez. Lo anteriormente mencionado se soporta con las capturas de pantalla de las publicaciones realizadas mes a mes los cuales incluyen piezas gráficas y archivos en pdf de los boletines. Con la realización de estas acciones a lo largo del año se logró dar a conocer la gestión realizada desde las diferentes áreas proyectos planes obras y demás actividades enfocadas a la promoción y prevención. Actividad realizada al 100%.</t>
  </si>
  <si>
    <t>Se realizó solicitud a cada líder de proceso de las evidencias al cumplimiento de las metas establecidas en el Plan Anticorrupción y Atención al Ciudadano. Mapa de Riesgos de Corrupción en los periodos correspondientes al primer segundo y tercer cuatrimestre de la vigencia 2022 y se realizó verificación a cada uno de los soportes allegados para los componentes Gestión del Riesgo de corrupción, Mapa de riesgos de Corrupción, Racionalización de tramites, Rendición de Cuentas, Mecanismos para mejorar la atención al ciudadano, mecanismos para la transparencia y acceso a la información, generándose el respectivo informe de seguimiento dentro de las fechas establecidas por ley para cada cuatrimestre. En lo que corresponde al seguimiento de las actividades establecidas en el Plan Anticorrupción y Atención al Ciudadano en todos sus componentes de la vigencia 2022 se dio cumplimiento del 100%. Se tiene como soportes: 3 Informes de seguimiento del Plan Anticorrupción y Atención al Ciudadano (PAAC). Mapa de Riesgos de Corrupción vigencia 2022.</t>
  </si>
  <si>
    <t>Durante la vigencia 2022, la oficina de calidad, desde su enfoque en mejoramiento continuo de los procesos, realizó de manera mensual, la actualización del listado maestro de documentos, ejecutando revisión y codificación de los documentos solicitados por los lideres, para el IV trimestre se codificaron 61 documentos y el consolidado de documentos revisados y codificados del año 2022 fue de 246 documentos. Se tiene como evidencia:
1. Carpeta denominada: Listado maestro, que contiene archivo en Excel con listado maestro de documentos actualizado a 30 de diciembre. 
2.Carpeta denominada: Listado de documentos aprobados al IV trimestre, contiene listado de documentos nuevos y actualizados codificados por meses. Archivos de Excel. 
3.Carpeta denominada: Soportes de aprobación que contiene tres subcarpetas donde se encuentran los formatos de aprobación o actas de aprobación de los documentos por meses
Con esto, se da por cumplida la actividad planteada para el 2022 al 100%.</t>
  </si>
  <si>
    <t>La oficina de Calidad dando cumplimiento al sistema obligatorio de garantía de la calidad en su componente de habilitación en el 2022 planeó y ejecutó 22 visitas a centros de salud y unidades hospitalarias, aplicando la lista de chequeo de autoevaluación de habilitación de acuerdo a resolución 3100 de 2021. Este cronograma se ejecutó en el segundo y tercer trimestre de 2022 dando así cumplimiento al 100% de las autoevaluaciones planteadas. Con estas autoevaluaciones realizadas se logró identificar oportunidades de mejora, las cuales fueron remitidas a través de informes a los líderes de los centros de salud y unidades hospitalarias, logrando intervenir y hacer los ajustes necesarios para cumplir con la normatividad vigente. Los soportes de esta acción fueron aportados en el seguimiento del II trimestre y III trimestre de 2022 respectivamente.</t>
  </si>
  <si>
    <t>En lo que corresponde a este proyecto la oficina de control interno realizó seguimiento al cumplimiento del plan de acción MECI formulado para la vigencia 2021-2022, este plan estaba conformado por un total de nueve (9) acciones de mejora programadas a realizar entre la vigencia 2021-2022; cumpliéndose con el 100% de lo programado, cerrándose de esta manera el plan de acción del MECI 2021-2022. En el mes de mayo del 2022 el DAFP entregó los resultados del FURAG del cual se elaboró el nuevo plan de acción MIPG para el 2022-2023 aprobado mediante comité CIGD en el mes de agosto de 2022 y sumado al resultado de la evaluación independiente del sistema de control interno se estructuró el nuevo plan de acción MECI 2022-2023 siendo socializado el 13 de septiembre del 2022 con cada uno de los responsables. El nuevo plan de acción MECI quedó conformado con un total de dieciséis (16) acciones de mejora a realizar a partir del segundo semestre del 2022 con corte a 31 de diciembre de 2022 se tenían programadas diez (10) actividades cumpliéndose al 100%. Las demás actividades restantes serán evaluadas en la vigencia 2023. Se tiene como soporte: Inf de seg. al plan de acción MECI 2021-2022. nuevo Plan de acción MECI 2022-2023 y acta de socialización de fecha 13/09/2022. Inf. de seg. al plan de acción MECI 2022-2023 con corte a 31 de diciembre de 2022.</t>
  </si>
  <si>
    <t xml:space="preserve">En la vigencia 2022 se implementó la campaña “MENTALÍZATE NO LO TIRES ¡RECICLA!”. Cuyo objetivo fue fomentar en los usuarios internos y externos la cultura del reciclaje de botellas plásticas y aumentar el reciclaje de este contribuyendo a un ambiente más sostenible, esto debido a que este tipo de material es muy nocivo para el ambiente por su durabilidad, y la inadecuada segregación aumenta la posibilidad de que estos materiales lleguen a los océanos y ocasionen daños irreparables en nuestro ecosistema. La campaña consistió en dos estrategias: socialización y sensibilización a nuestros usuarios y colaboradores, de por qué reciclar y la instalación de canecas blancas y grises en puestos estratégicos del ISABU: tanto en las unidades Hospitalarias, Hospital Local del Norte y UIMIST como en las 22 unidades Operativas, para el depósito de botellas plásticas. La Campaña implementada tuvo un impacto positivo, pues logró sensibilizar a los usuarios y colaboradores en cómo aportar para mejorar el medio ambiente y aumentar la recolección de kilos de reciclaje en la institución. Total de reuniones en las que se socializó la campaña: 33. Total de personal sensibilizado: 1.222 personas. Total de puntos estratégicos: 30. Gracias a la implementación de la campaña se logró un aumento del reciclaje en 69% con respecto al 2021. </t>
  </si>
  <si>
    <t>Durante la vig.2022, se realizó el seguimiento al desarrollo de las prácticas formativas correspondientes a los programas académicos enmarcados en los convenios Docencia Servicio con las Instituciones de Educación Superior y a los programas de las áreas Auxiliares de la Salud. Durante la vig.2022, se realizaron 5 jornadas de inducción a los estudiantes que ingresaron a las prácticas formativas, en temas como normatividad vigente, portafolio de servicios, promoción y prevención, responsabilidad médica, consentimiento informado, seguridad del paciente, atención integral de la violencia, política ambiental, entre otros. Se tienen como evidencia las actas que reúnen la información de la de inducción en pdf. Se elaboró de manera conjunta el cronograma de rotaciones según las necesidades de los servicios. Se realizó la revisión de los planes de práctica y anexos técnicos, los cuales fueron previamente acordados con las líderes de los servicios o centros de salud. Se verificó el cumplimiento y se socializaron los resultados de las rotaciones al final de cada periodo académico. Se realizó el análisis de las dificultades, diferencias, conflictos, eventos adversos que se presentaron durante la vig.2022. Para dar cumplimiento a lo anterior, se realizaron 43 reuniones con las instituciones educativas durante la vigencia 2022 para coordinar los planes de trabajo, cronogramas de rotación, anexos técnicos y verificar el cumplimiento de las actividades asistenciales en las unidades operativas. Adicionalmente, se realizó durante la vig.2022, 1 reunión de manera conjunta con las instituciones Congregación Mariana, San Pedro Claver, SENA, UTC, Cruz Roja, CIDES, EFORSALUD y CORPOSALUD. La reunión de entrega de informes finales y cierre de periodo académico se programó para el mes de enero de la vigencia 2023. Se tiene evidencia de las reuniones, mediante actas. Actividad con cumplimiento del 100% ya que se realizaron en total 44 reuniones en la vigencia 2022.</t>
  </si>
  <si>
    <t>1. Se realizó el seguimiento la matriz de cumplimiento de las actividades para verificar avances y cumplimientos, los registros se encuentran Excel por ciclos de vida; se observa un aumento de los cumplimientos en el 1trimestre 82% en el 2 trimestre 87% en 3 trimestre 122% y para un 4 trimestre 96% un acumulado anual del 97%, cumpliendo la meta. Las actividades con un aumento significativo se encuentran en Primera infancia 130%, lactancia materna 135%, Juventud 103%, Adultez 122%, Tamizaje de cáncer de Próstata 154%, Tamizaje de cáncer de mama 104 %, Tamizaje de cáncer de colon 142% superando las actividades programas por EPS. La E.S.E busca la integralidad para la población &gt; de 50 años, cáncer de cérvix 93% para los ingresos de control prenatal con 247% mejorando la calidad en la atención del binomio madre-hijo prenatal con 131% mejorando la calidad en la atención del binomio madre-hijo.
2. Se realizaron 9 capacitaciones con sus respectivos pretest y pos-test durante la vigencia. En el último trimestre se realizó 1 capacitación sobre resolución 3280 y seguimiento de hallazgos de auditorías de la SSAB.
3. Para la evaluar la adherencia de la aplicación de la ruta integral a través de historias clínicas, se evaluó la RPMS por medio de la revisión de los registros de HC realizadas por médicos y enfermeras con un promedio de adherencia del 92%. 
4. Se estableció seguimiento de los planes mejora implementados desde el 1 trimestre e ingreso de nuevos hallazgos encontrados en las auditorías externas realizadas a los programas de PYP en el periodo comprendido enero a diciembre 2022. Se plantearon 29 actividades 100% realizadas soportado con plan de mejora consolidado de PYP, con avances de ejecución. Se lograron subsanar hallazgos encontrados durante toda la vigencia 2022. Se logró mejorar la calidad en la atención como los registros de atención en historias clínicas.
5. Documentar los resultados de la ruta identificada: Se realiza informe de las actividades ejecutadas por las rutas de atención con un análisis en plan de acción e informe de resultados, para el fortaleciendo Rutas de atención para el 2023 es el fortalecimiento de la ruta cardio metabólica.
Por lo anterior, se da por cumplida la meta establecida en la vigencia 2022.</t>
  </si>
  <si>
    <t>2.1.2- MEJORAMIENTO DE COBERTURAS  EN PROGRAMAS DE  PROMOCION Y PREVENCIONA A  LA  POBLACIÓN OBJETO DE LA ESE ISABU.</t>
  </si>
  <si>
    <t xml:space="preserve">1.La institución inició en el 2021 el servicio de citas tel. apoyado en la implementación de un Call Center. Al finalizar el año contamos con 4 líneas, 54 troncales distribuidas 15 por línea telefónica, garantizando el acceso a la asignación de citas de la E.S.E.
2- La plataforma de citas web, viene funcionando y nos permite realizar el agendamiento continuo.
3 y 4 Los materiales de información, educación y comunicación (IEC) tales como videos, posters e imágenes, fueron realizados por el área de comunicaciones y se difundieron en los diferentes medios, para los afiliados incluyendo la Alianza de Usuarios.
5- El indicador de citas por medios tecnológicos inicio con un 17,38% toda la vigencia 2022 presentó un crecimiento de acuerdo a la gestión permanente y al compromiso del equipo de apoyo administrativo, en el mes de septiembre se evidenció un resultado del 20,16%, octubre 28,42%, noviembre 27,83% y termina la vigencia con un aumento significativo en el mes de diciembre, alcanzando un 40,03%, ya que de 30.305 citas, 12.132 citas fueron asignadas por medios tecnológicos, dando cumplimiento a la meta esperada para la vigencia 2022. Este aumento se presenta debido al aumento de líneas disponibles y la adherencia como respuesta a la educación y capacitación continua de los usuarios sobre la solicitud de citas por los diferentes números telefónicos, mediante material educativo en las diferentes unidades de atención y la demanda inducida realizada a la comunidad. Esto se puede atribuir a los 9 apoyos (mutis, rosario, campohermoso, toledo, comuneros, café madrid, kennedy, san rafael y girardot y en HLN ). Dirigidas a la orientacion y educación de filas en los centros con mayor número de usuarios, capacitacitando en el acceso a las citas vía web o herramientas tecnologias.
6. Se tiene como evidencia Excel con el seguimiento finalizado al 100% al plan de mejora correspondiente al cumplimiento del ítem 15 del presente plan.                                                                                                                                                                                                                                                                                                                                                                           </t>
  </si>
  <si>
    <t>Se realiza consolidación de la información analizada en forma trimestral, realizando evaluación de las diferentes unidades funcionales, como son: urgencias, servicios ambulatorios, hospitalización, cirugía, apoyo diagnóstico y apoyo terapéutico.  De tal forma que permitió establecer el nivel de rendimiento de las horas contratadas para cada actividad asistencial analizada, conforme a los índices de rendimiento definidos por la Entidad. Dando cumplimiento con el informe anualizado, establecido como meta vigencia 2022.</t>
  </si>
  <si>
    <t>Para el 2022 se obtuvo un resultado acum. anual del 97% cumpliendo con la meta. Durante la vigencia el 2022 se realizó cronograma por cada trimestre del año para realizar actividades en la demanda inducida y la búsqueda de la población para identificar el riesgo y canalizar a los programas de las rutas de atención. Se programaron 67 actividades así: para el primer trimestre se programaron 13 actividades, en el segundo trimestre 20 actividades, para el tercer trimestre se programaron 16 actividades y en el último trimestre 18 actividades, las cuales se ejecutaron complemente, dando un cumplimiento del 100% durante la vigencia 2022. Entre las actividades ejecutadas se encuentran: las jornadas de salud oral con 15 actividades, continúa 36 jornadas rosas, 9 jornadas de vacunación, 5 actividades de “Isabu cuida tu salud” y 2 actividades del curso de preparación de paternidad y maternidad. Las Jornadas de Salud Oral y Soy Generación Sonriente se realizaron con el objetivo de aumentar la cobertura en acciones de educación para el cuidado de la salud bucal y de aplicación de barniz de flúor en la población entre 1 a 17 años “Isabu cuida tu salud”. Las ferias fueron realizadas en la unidad hospitalaria por medio de acompañamiento de diferentes sectores y líderes, buscando captación de población para las actividades que se encontraban en la oferta. Se realizaron actividades como charlas educativas, entrega de IEC con temas de interés en salud pública, con el objetivo de captar a los usuarios que califican para ser incluidos a los programas de promoción y prevención. El conjunto de atenciones y servicios de salud tienen como objetivo que la población en general logre una calidad de vida, mediante acciones y prácticas que optimicen su bienestar; por ejemplo, en la actividad denominada Prevención de Cáncer de Mama feria llevada a cabo en el HOSPITAL LOCAL DEL NORTE, se captaron usuarias y se explicó la realización del autoexamen, direccionándolas a la toma de la mamografía, además se realizaron actividades educativas sobre hábitos de vida saludable.</t>
  </si>
  <si>
    <t>En la vigencia 2022, se realizó el perfil epidemiológico institucional y el anualizado de la vig. del año 2022, de acuerdo a los RIPS, principal fuente de información. Las fuentes de información secundarias fueron: la Base de Datos Única de Afiliados (BDUA) que entregan las entidades promotoras de salud (EPS), la Base de Datos del Registro Único de Afiliados Nacimientos y Defunciones (RUAF-ND) y la base de datos de sala de partos para la caracterización de la población activa. Los datos fueron procesados y analizados en hojas de cálculo de Excel en términos de frecuencias absolutas y relativas. La información se presenta en tablas y gráficas en los que se describen los principales hallazgos identificados. Se presenta un análisis descriptivo de la morbilidad atendida por servicios (consulta externa, urgencias, hospitalización), se incluyeron los ciclos vitales que comprenden: primera infancia; infancia; adolescencia; juventud; adultez y persona mayor &gt; 60 años, que consultaron de acuerdo a la lista del estudio mundial de carga de la enfermedad, donde agrupa los códigos CIE10 modificada por el MSPS, que permite analizar las siguientes categorías de causas: condiciones transmisibles y nutricionales; condiciones maternas perinatales; enfermedades no transmisibles; lesiones, donde además de las lesiones intencionales y no intencionales se incluyó todo lo relacionado con los traumatismos, envenenamientos y algunas otras consecuencias de las causas externas; condiciones mal clasificadas. Por lo anterior se da cumplimiento con la meta establecida. El documento y la presentación en PowerPoint del perfil epidemiológico correspondiente es revisado y aprobado por la subgerencia científica.</t>
  </si>
  <si>
    <t>Respecto a la rendición de cuentas, las acciones ejecutadas fueron: Aprestamiento (Organización Gradual) Diseño (Actividades proyectadas para la realización de la rendición de cuentas.) Preparación (Envío de circular para solicitud de información a lideres Recepción información por parte de los líderes consolidación Informe.) Ejecución (Publicación en página web y página de la Supersalud Publicación de invitación en redes sociales y medios institucionales. Capacitación en rendición de cuentas con alianza de usuarios y personal adm del HLN Generación de propuestas temas audiencia pública alianza de usuarios Entrega de invitaciones y oficio donde se evidencia medio fecha hora para la transmisión de la audiencia pública de rendición de cuentas 2021.Publicación en página WEB de propuestas de organizaciones y respuesta a las entidades) Seguimiento y Evaluación (Fortalecimiento de la página WEB Procesos Continuos de Formación en Anticorrupción. transparencia y rendición de cuentas Eventos públicos de Rendición de cuentas vigencia 2021.Eventos públicos de Rendición de cuentas vigencia 2021Evaluación Realizada por control interno). De la evaluación realizada por control interno se ejecutó un plan de mejoramiento.  Este plan fue realizado por el área de comunicaciones el cual se establece para mitigar 3 hallazgos encontrados por la oficina de control interno. Estas actividades de mejora serán tenidas en cuenta para la próxima rendición de cuentas (vigencia. 2022). Respecto a los informes al Concejo Municipal: Se realizaron 4 informes al concejo de Bucaramanga, publicándose en la página web institucional.</t>
  </si>
  <si>
    <t>Los gastos comprometidos durante la vigencia 2022 atendieron necesidades de personal, inversion, medios para la venta del servicio de salud, entre otros, los cuales se ampararon con la venta de servicios de salud y convenios realizados especialmente con el ente territorial.
El resultado obtenido es de 1,11 queriendo significar con esto, que el reconocimiento de ingresos, alcanza a cubrir el gasto comprometido por la E.S.E dejando una operacionalidad positiva del 0,11. Indicador= ingresos reconocidos/gastos comprometidos. (68.282.701.033/61,536.699.663=1,11). Dando un resultado positivo ya que supera la meta en 0,11.</t>
  </si>
  <si>
    <t>Ítem 1. En vig.2022 se realizó seguimiento a la radicación de la facturación y se capacitó sobre los motivos de devolución y glosas a fin de focalizar la pre auditoria de la cuenta que impacte en la disminución de glosas y devoluciones. Se anexan actas. Ítem 2. La contratación con las diferentes ESP se socializa constantemente y en la medida que el proceso es informado tanto la contratación como los otrosíes o los servicios que se adicionan a cada entidad con sus respectivas tarifas así mismo se socializan las tarifas propias y se está en constante comunicación con contratación para la resolución de dudas que se tengan al momento de realizar la auditoría. Se anexan correos de socialización. Ítem 3. Con el fin de presentar la facturación recibida con corte a 30 de cada mes. mensualmente se realizó y analizó entre cartera-radicación y facturación el cronograma de entrega que contine las fechas especificas tanto de entrega interna de los procesos de facturación hacia cartera como de las fechas en las cuales cartera las radicará ante las EAPB. cumpliendo no solo con las exigencias de fechas de algunas EAPB sino también con lo establecido en el plan de acción. Igualmente se cumple con las exigencias de entrega de la información en cada EAPB radicando presencial. por correo certificado. correo electrónico o plataformas preestablecidas. Se adjunta cronograma mensual del segundo trimestre. ítem 4. Se realiza el cálculo del indicador para determinar las causales de no cumplimiento y mejorar las acciones que finalmente fueron expuestas y aprobadas en comité de cartera. Ítem 5. Con la líder del proceso de facturación y el equipo de Cartera-Radicaciones se suscribieron actas de reunión mensualmente para analizar lo referente a radicado del mes inmediatamente anterior. se evidencian actas.
Resultado del indicador :95,3%, esto quiere decir que del total facturado por servicios, se radicaron las factruras ante los terceros. indicador: 59.895.845.493/62.819.677.951=95.3%. cumpliendo con la meta establecida para la vig. 2022.</t>
  </si>
  <si>
    <t>Mensualmente se realizó una revisión de valor de costos en insumos y medicamentos para ajustar precio de venta a tarifas de costos más un porcentaje entre 20% y 30%. Esta actualización permite que no se venda o suministre insumos y medicamentos a precios inferiores del costo entendiendo que la inflación en Colombia puede aumentar en periodos siguientes. este proceso deberá revisarse con regularidad periódica para mantener precios actualizados a la realidad económica de los contratos con proveedores. Se efectuaron auditorías al proceso de facturación con el fin de facturar cargos que por diferentes razones no habían sido legalizados durante el año. sin embargo quedaron aún pendientes los cuales se esperan legalizar a más tardar en el mes de febrero de 2023. Se adjunta informe y documentos Excel que soportan el análisis.
Ahora bien el resultado fue de 1,17, esto nos puede significar que no se fue efectivo en un 17% en la produccion de servicios de salud con respecto al año 2021. La produccion registra un decrecimiento de la produccion en uvt del 23.54% con respecto al año 2021.</t>
  </si>
  <si>
    <t>1.Se realizó reuniones con EPS que tienen asignados usuarios del R. Subsidiado por la salida de otras EPS del mercado a fin de lograr la venta de servicios de salud y mesas de trabajo para la actualización de portafolio y tarifas con las Entidades con las que se tenían contratos a 31/12 Producto de ello son mejoras en integralidad de los servicios que se prestan a los usuarios de la ESE y estamos cerrando contratación por evento con entidades como salud total y famisanar que manejan buena parte de usuarios del R Subsidiado. En el 4to trim. se enviaron propuestas para la contratación a la Policía y el INPEC. 2.Se socializa y en la medida que el proceso es informado tanto la contratación como los otrosíes o los servicios que se adicionan a cada entidad con sus respectivas tarifas así mismo se socializan las tarifas propias y se está en comunicación con contratación para la resolución de dudas que se tengan al momento de realizar la auditoria. 3.Mensualmente se realizó informe de lo recibido como objeciones a la facturación y los avances obtenidos en la conciliación de las glosas recobros y descuentos por incumplimiento de las actividades contractualmente pactadas seguimiento a todo lo pendiente de conciliar. Adicionalmente se lograron conciliar en un 99% las glosas con la SSD y PYP de Coosalud disminuyendo los tiempos actuales de la resolución definitiva de las glosas. 4.En 2022 se adelantaron diferentes mesas de trabajo que permitieron liquidar contratos con ASMET y COOSALUD 2021. 5.Se realiza el seguimiento al giro por medio de comunicaciones con la ERPS cotejando con lo radicado vs lo pagados. 6.Como resultado de la circularizaron se tienen conciliaciones con EPS y entes territoriales como SANITAS Mutual Ser Gobernación de Santander y de Boyacá entre otras. 7.En la vigencia 2022 se realizó circularización de la cartera desde EPS más representativa como de aquella que registra ausencia de pago. 8.Se realizaron más de 2 comités de cartera en el año. 9. Mensualmente se concilió entre cartera contabilidad y Tesorería.
El resultado Obtenido fue del 94,39% queriendo citar que los gastos comprometidos, fueron amparados con el recaudo por ventas, por cada peso gastado tenemos 94 centavos para cubrir este gasto o costo. Indicador= Ingresos recaudados/ gastos comprometidos .(58,090,352,325/61,539,699,693=94,39). Dando cumplimiento con la meta establecida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</si>
</sst>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6" x14ac:knownFonts="1">
    <font>
      <sz val="11"/>
      <color theme="1"/>
      <name val="Calibri"/>
      <family val="2"/>
      <scheme val="minor"/>
    </font>
    <font>
      <sz val="9"/>
      <color rgb="FF000000"/>
      <name val="Arial"/>
      <family val="2"/>
    </font>
    <font>
      <b/>
      <sz val="9"/>
      <color rgb="FFFFFFFF"/>
      <name val="Arial"/>
      <family val="2"/>
    </font>
    <font>
      <sz val="22"/>
      <color theme="1"/>
      <name val="Calibri"/>
      <family val="2"/>
      <scheme val="minor"/>
    </font>
    <font>
      <b/>
      <sz val="9"/>
      <color rgb="FF000000"/>
      <name val="Arial"/>
      <family val="2"/>
    </font>
    <font>
      <sz val="8"/>
      <color rgb="FF000000"/>
      <name val="Arial Narrow"/>
      <family val="2"/>
    </font>
    <font>
      <b/>
      <sz val="9"/>
      <color rgb="FF000000"/>
      <name val="Arial Narrow"/>
      <family val="2"/>
    </font>
    <font>
      <b/>
      <sz val="7"/>
      <color rgb="FF000000"/>
      <name val="Arial Narrow"/>
      <family val="2"/>
    </font>
    <font>
      <b/>
      <sz val="11"/>
      <color theme="1"/>
      <name val="Calibri"/>
      <family val="2"/>
      <scheme val="minor"/>
    </font>
    <font>
      <sz val="11"/>
      <color theme="1"/>
      <name val="Calibri"/>
      <family val="2"/>
      <scheme val="minor"/>
    </font>
    <font>
      <b/>
      <sz val="11"/>
      <color theme="0"/>
      <name val="Calibri"/>
      <family val="2"/>
      <scheme val="minor"/>
    </font>
    <font>
      <sz val="6"/>
      <color rgb="FF000000"/>
      <name val="Arial Narrow"/>
      <family val="2"/>
    </font>
    <font>
      <b/>
      <sz val="6"/>
      <color rgb="FFFFFFFF"/>
      <name val="Arial"/>
      <family val="2"/>
    </font>
    <font>
      <b/>
      <sz val="8"/>
      <color rgb="FFFFFFFF"/>
      <name val="Arial"/>
      <family val="2"/>
    </font>
    <font>
      <b/>
      <sz val="18"/>
      <color theme="1"/>
      <name val="Calibri"/>
      <family val="2"/>
      <scheme val="minor"/>
    </font>
    <font>
      <sz val="10"/>
      <color theme="1"/>
      <name val="Arial Narrow"/>
      <family val="2"/>
    </font>
  </fonts>
  <fills count="12">
    <fill>
      <patternFill patternType="none"/>
    </fill>
    <fill>
      <patternFill patternType="gray125"/>
    </fill>
    <fill>
      <patternFill patternType="solid">
        <fgColor theme="1"/>
        <bgColor indexed="64"/>
      </patternFill>
    </fill>
    <fill>
      <patternFill patternType="solid">
        <fgColor rgb="FF000000"/>
        <bgColor indexed="64"/>
      </patternFill>
    </fill>
    <fill>
      <patternFill patternType="solid">
        <fgColor rgb="FF00B050"/>
        <bgColor indexed="64"/>
      </patternFill>
    </fill>
    <fill>
      <patternFill patternType="solid">
        <fgColor rgb="FFD8E4BC"/>
        <bgColor indexed="64"/>
      </patternFill>
    </fill>
    <fill>
      <patternFill patternType="solid">
        <fgColor rgb="FFC4D79B"/>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9900"/>
        <bgColor indexed="64"/>
      </patternFill>
    </fill>
    <fill>
      <patternFill patternType="solid">
        <fgColor rgb="FF00DFDA"/>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3" fontId="9" fillId="0" borderId="0" applyFont="0" applyFill="0" applyBorder="0" applyAlignment="0" applyProtection="0"/>
  </cellStyleXfs>
  <cellXfs count="55">
    <xf numFmtId="0" fontId="0" fillId="0" borderId="0" xfId="0"/>
    <xf numFmtId="0" fontId="8" fillId="0" borderId="1" xfId="0" applyFont="1" applyBorder="1"/>
    <xf numFmtId="0" fontId="2" fillId="3" borderId="1" xfId="0" applyFont="1" applyFill="1" applyBorder="1" applyAlignment="1">
      <alignment vertical="center" wrapText="1"/>
    </xf>
    <xf numFmtId="0" fontId="6" fillId="0" borderId="1" xfId="0" applyFont="1" applyBorder="1" applyAlignment="1">
      <alignment horizontal="center" vertical="center"/>
    </xf>
    <xf numFmtId="1" fontId="6" fillId="7" borderId="1" xfId="0" applyNumberFormat="1" applyFont="1" applyFill="1" applyBorder="1" applyAlignment="1">
      <alignment horizontal="center" vertical="center"/>
    </xf>
    <xf numFmtId="0" fontId="11" fillId="0" borderId="1" xfId="0" applyFont="1" applyBorder="1" applyAlignment="1">
      <alignment vertical="center"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1" fontId="6" fillId="7"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1" fontId="0" fillId="0" borderId="0" xfId="0" applyNumberFormat="1"/>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10" borderId="4" xfId="0" applyFill="1" applyBorder="1" applyAlignment="1">
      <alignment horizontal="left" vertical="center"/>
    </xf>
    <xf numFmtId="0" fontId="0" fillId="8" borderId="6" xfId="0" applyFill="1" applyBorder="1" applyAlignment="1">
      <alignment horizontal="left" vertical="center"/>
    </xf>
    <xf numFmtId="0" fontId="0" fillId="9" borderId="6" xfId="0" applyFill="1" applyBorder="1" applyAlignment="1">
      <alignment horizontal="left" vertical="center"/>
    </xf>
    <xf numFmtId="0" fontId="0" fillId="7" borderId="6" xfId="0" applyFill="1" applyBorder="1" applyAlignment="1">
      <alignment horizontal="left" vertical="center" wrapText="1"/>
    </xf>
    <xf numFmtId="0" fontId="0" fillId="0" borderId="7" xfId="0" applyBorder="1" applyAlignment="1">
      <alignment horizontal="left" vertical="center"/>
    </xf>
    <xf numFmtId="0" fontId="0" fillId="0" borderId="0" xfId="0"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wrapText="1"/>
    </xf>
    <xf numFmtId="0" fontId="6" fillId="0" borderId="1" xfId="0" applyFont="1" applyBorder="1" applyAlignment="1">
      <alignment horizontal="center" vertical="center" wrapText="1"/>
    </xf>
    <xf numFmtId="0" fontId="4" fillId="4"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0" borderId="1" xfId="0" applyFont="1" applyBorder="1" applyAlignment="1">
      <alignment vertical="center" wrapText="1"/>
    </xf>
    <xf numFmtId="1" fontId="6" fillId="11" borderId="1" xfId="0" applyNumberFormat="1" applyFont="1" applyFill="1" applyBorder="1" applyAlignment="1">
      <alignment horizontal="center" vertical="center" wrapText="1"/>
    </xf>
    <xf numFmtId="10" fontId="6" fillId="0" borderId="1" xfId="0" applyNumberFormat="1" applyFont="1" applyBorder="1" applyAlignment="1">
      <alignment horizontal="center" vertical="center"/>
    </xf>
    <xf numFmtId="1" fontId="0" fillId="0" borderId="1" xfId="0" applyNumberFormat="1" applyBorder="1" applyAlignment="1">
      <alignment horizontal="center" vertical="center"/>
    </xf>
    <xf numFmtId="0" fontId="13" fillId="3" borderId="1" xfId="0" applyFont="1" applyFill="1" applyBorder="1" applyAlignment="1">
      <alignment vertical="center" wrapText="1"/>
    </xf>
    <xf numFmtId="1" fontId="14" fillId="0" borderId="0" xfId="0" applyNumberFormat="1" applyFont="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wrapText="1"/>
    </xf>
    <xf numFmtId="0" fontId="8" fillId="0" borderId="1" xfId="0" applyFont="1" applyBorder="1" applyAlignment="1">
      <alignment horizontal="center"/>
    </xf>
    <xf numFmtId="2" fontId="6" fillId="0" borderId="1" xfId="0" applyNumberFormat="1" applyFont="1" applyBorder="1" applyAlignment="1">
      <alignment horizontal="center" vertical="center" wrapText="1"/>
    </xf>
    <xf numFmtId="1" fontId="6" fillId="7"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3" fillId="0" borderId="1" xfId="0" applyFont="1" applyBorder="1" applyAlignment="1">
      <alignment horizontal="center" vertical="center"/>
    </xf>
    <xf numFmtId="0" fontId="1" fillId="6" borderId="1" xfId="0" applyFont="1" applyFill="1" applyBorder="1" applyAlignment="1">
      <alignment vertical="center" wrapText="1"/>
    </xf>
    <xf numFmtId="0" fontId="5" fillId="0" borderId="1" xfId="0" applyFont="1" applyBorder="1" applyAlignment="1">
      <alignment vertical="center" wrapText="1"/>
    </xf>
    <xf numFmtId="0" fontId="1" fillId="4" borderId="1" xfId="0" applyFont="1" applyFill="1" applyBorder="1" applyAlignment="1">
      <alignment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4" fillId="4" borderId="1" xfId="0" applyFont="1" applyFill="1" applyBorder="1" applyAlignment="1">
      <alignment vertic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 fillId="5" borderId="1" xfId="0" applyFont="1" applyFill="1" applyBorder="1" applyAlignment="1">
      <alignment vertical="center" wrapText="1"/>
    </xf>
    <xf numFmtId="0" fontId="15" fillId="0" borderId="1" xfId="0" applyFont="1" applyFill="1" applyBorder="1" applyAlignment="1">
      <alignment horizontal="justify" vertical="center" wrapText="1"/>
    </xf>
  </cellXfs>
  <cellStyles count="2">
    <cellStyle name="Millares 2" xfId="1" xr:uid="{68CF08DB-E745-48A4-B2BB-579B2B8196E7}"/>
    <cellStyle name="Normal" xfId="0" builtinId="0"/>
  </cellStyles>
  <dxfs count="0"/>
  <tableStyles count="0" defaultTableStyle="TableStyleMedium2" defaultPivotStyle="PivotStyleLight16"/>
  <colors>
    <mruColors>
      <color rgb="FFFF99FF"/>
      <color rgb="FFFF9900"/>
      <color rgb="FF00D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A881-46E7-4977-A141-28789572AB15}">
  <sheetPr>
    <pageSetUpPr fitToPage="1"/>
  </sheetPr>
  <dimension ref="A1:I43"/>
  <sheetViews>
    <sheetView tabSelected="1" view="pageBreakPreview" zoomScaleNormal="55" zoomScaleSheetLayoutView="100" workbookViewId="0">
      <selection activeCell="I17" sqref="I17"/>
    </sheetView>
  </sheetViews>
  <sheetFormatPr baseColWidth="10" defaultRowHeight="15" x14ac:dyDescent="0.25"/>
  <cols>
    <col min="2" max="2" width="21.140625" customWidth="1"/>
    <col min="3" max="3" width="22.7109375" customWidth="1"/>
    <col min="4" max="4" width="40.42578125" customWidth="1"/>
    <col min="6" max="6" width="15" customWidth="1"/>
    <col min="7" max="7" width="14.140625" customWidth="1"/>
    <col min="8" max="8" width="26.7109375" customWidth="1"/>
    <col min="9" max="9" width="118.28515625" customWidth="1"/>
  </cols>
  <sheetData>
    <row r="1" spans="1:9" ht="33" customHeight="1" x14ac:dyDescent="0.25">
      <c r="A1" s="51" t="s">
        <v>0</v>
      </c>
      <c r="B1" s="51" t="s">
        <v>1</v>
      </c>
      <c r="C1" s="49" t="s">
        <v>2</v>
      </c>
      <c r="D1" s="51" t="s">
        <v>3</v>
      </c>
      <c r="E1" s="30" t="s">
        <v>4</v>
      </c>
      <c r="F1" s="2" t="s">
        <v>82</v>
      </c>
      <c r="G1" s="52" t="s">
        <v>86</v>
      </c>
      <c r="H1" s="49" t="s">
        <v>5</v>
      </c>
      <c r="I1" s="49" t="s">
        <v>87</v>
      </c>
    </row>
    <row r="2" spans="1:9" x14ac:dyDescent="0.25">
      <c r="A2" s="51"/>
      <c r="B2" s="51"/>
      <c r="C2" s="49"/>
      <c r="D2" s="51"/>
      <c r="E2" s="31">
        <v>2022</v>
      </c>
      <c r="F2" s="31" t="s">
        <v>85</v>
      </c>
      <c r="G2" s="52"/>
      <c r="H2" s="49"/>
      <c r="I2" s="49"/>
    </row>
    <row r="3" spans="1:9" ht="114.75" customHeight="1" x14ac:dyDescent="0.25">
      <c r="A3" s="44">
        <v>1</v>
      </c>
      <c r="B3" s="50" t="s">
        <v>6</v>
      </c>
      <c r="C3" s="50" t="s">
        <v>7</v>
      </c>
      <c r="D3" s="32" t="s">
        <v>8</v>
      </c>
      <c r="E3" s="3">
        <v>1</v>
      </c>
      <c r="F3" s="3">
        <v>1</v>
      </c>
      <c r="G3" s="4">
        <v>1</v>
      </c>
      <c r="H3" s="5" t="s">
        <v>83</v>
      </c>
      <c r="I3" s="54" t="s">
        <v>93</v>
      </c>
    </row>
    <row r="4" spans="1:9" ht="137.25" customHeight="1" x14ac:dyDescent="0.25">
      <c r="A4" s="44"/>
      <c r="B4" s="50"/>
      <c r="C4" s="50"/>
      <c r="D4" s="32" t="s">
        <v>59</v>
      </c>
      <c r="E4" s="6">
        <v>1</v>
      </c>
      <c r="F4" s="6">
        <v>1</v>
      </c>
      <c r="G4" s="11">
        <v>1</v>
      </c>
      <c r="H4" s="5" t="s">
        <v>47</v>
      </c>
      <c r="I4" s="54" t="s">
        <v>94</v>
      </c>
    </row>
    <row r="5" spans="1:9" ht="223.5" customHeight="1" x14ac:dyDescent="0.25">
      <c r="A5" s="44"/>
      <c r="B5" s="50"/>
      <c r="C5" s="29" t="s">
        <v>48</v>
      </c>
      <c r="D5" s="32" t="s">
        <v>49</v>
      </c>
      <c r="E5" s="6">
        <v>1</v>
      </c>
      <c r="F5" s="6">
        <v>1</v>
      </c>
      <c r="G5" s="11">
        <v>1</v>
      </c>
      <c r="H5" s="5" t="s">
        <v>50</v>
      </c>
      <c r="I5" s="54" t="s">
        <v>92</v>
      </c>
    </row>
    <row r="6" spans="1:9" ht="315.75" customHeight="1" x14ac:dyDescent="0.25">
      <c r="A6" s="44"/>
      <c r="B6" s="50"/>
      <c r="C6" s="50" t="s">
        <v>51</v>
      </c>
      <c r="D6" s="32" t="s">
        <v>52</v>
      </c>
      <c r="E6" s="6">
        <v>1</v>
      </c>
      <c r="F6" s="6">
        <v>1</v>
      </c>
      <c r="G6" s="11">
        <v>1</v>
      </c>
      <c r="H6" s="5" t="s">
        <v>53</v>
      </c>
      <c r="I6" s="54" t="s">
        <v>95</v>
      </c>
    </row>
    <row r="7" spans="1:9" ht="272.25" customHeight="1" x14ac:dyDescent="0.25">
      <c r="A7" s="44"/>
      <c r="B7" s="50"/>
      <c r="C7" s="50"/>
      <c r="D7" s="32" t="s">
        <v>54</v>
      </c>
      <c r="E7" s="6">
        <v>1</v>
      </c>
      <c r="F7" s="6">
        <v>1</v>
      </c>
      <c r="G7" s="11">
        <v>1</v>
      </c>
      <c r="H7" s="5" t="s">
        <v>55</v>
      </c>
      <c r="I7" s="54" t="s">
        <v>96</v>
      </c>
    </row>
    <row r="8" spans="1:9" ht="234.75" customHeight="1" x14ac:dyDescent="0.25">
      <c r="A8" s="44"/>
      <c r="B8" s="50"/>
      <c r="C8" s="50"/>
      <c r="D8" s="32" t="s">
        <v>56</v>
      </c>
      <c r="E8" s="6">
        <v>1</v>
      </c>
      <c r="F8" s="6">
        <v>1</v>
      </c>
      <c r="G8" s="11">
        <v>1</v>
      </c>
      <c r="H8" s="5" t="s">
        <v>60</v>
      </c>
      <c r="I8" s="54" t="s">
        <v>97</v>
      </c>
    </row>
    <row r="9" spans="1:9" ht="291" customHeight="1" x14ac:dyDescent="0.25">
      <c r="A9" s="44">
        <v>2</v>
      </c>
      <c r="B9" s="53" t="s">
        <v>9</v>
      </c>
      <c r="C9" s="53" t="s">
        <v>20</v>
      </c>
      <c r="D9" s="32" t="s">
        <v>33</v>
      </c>
      <c r="E9" s="8">
        <v>0.38</v>
      </c>
      <c r="F9" s="34">
        <v>0.40029999999999999</v>
      </c>
      <c r="G9" s="11">
        <v>1</v>
      </c>
      <c r="H9" s="5" t="s">
        <v>61</v>
      </c>
      <c r="I9" s="54" t="s">
        <v>112</v>
      </c>
    </row>
    <row r="10" spans="1:9" ht="300.75" customHeight="1" x14ac:dyDescent="0.25">
      <c r="A10" s="44"/>
      <c r="B10" s="53"/>
      <c r="C10" s="53"/>
      <c r="D10" s="32" t="s">
        <v>111</v>
      </c>
      <c r="E10" s="8">
        <v>0.49</v>
      </c>
      <c r="F10" s="8">
        <v>0.97</v>
      </c>
      <c r="G10" s="11">
        <v>1</v>
      </c>
      <c r="H10" s="5" t="s">
        <v>34</v>
      </c>
      <c r="I10" s="54" t="s">
        <v>114</v>
      </c>
    </row>
    <row r="11" spans="1:9" ht="160.5" customHeight="1" x14ac:dyDescent="0.25">
      <c r="A11" s="44"/>
      <c r="B11" s="53"/>
      <c r="C11" s="53"/>
      <c r="D11" s="32" t="s">
        <v>35</v>
      </c>
      <c r="E11" s="28">
        <v>1</v>
      </c>
      <c r="F11" s="28">
        <v>1</v>
      </c>
      <c r="G11" s="11">
        <v>1</v>
      </c>
      <c r="H11" s="5" t="s">
        <v>62</v>
      </c>
      <c r="I11" s="54" t="s">
        <v>113</v>
      </c>
    </row>
    <row r="12" spans="1:9" ht="228" customHeight="1" x14ac:dyDescent="0.25">
      <c r="A12" s="44"/>
      <c r="B12" s="53"/>
      <c r="C12" s="53"/>
      <c r="D12" s="32" t="s">
        <v>21</v>
      </c>
      <c r="E12" s="9" t="s">
        <v>22</v>
      </c>
      <c r="F12" s="10">
        <v>1</v>
      </c>
      <c r="G12" s="11">
        <v>1</v>
      </c>
      <c r="H12" s="5" t="s">
        <v>63</v>
      </c>
      <c r="I12" s="54" t="s">
        <v>98</v>
      </c>
    </row>
    <row r="13" spans="1:9" ht="361.5" customHeight="1" x14ac:dyDescent="0.25">
      <c r="A13" s="44"/>
      <c r="B13" s="53"/>
      <c r="C13" s="53"/>
      <c r="D13" s="32" t="s">
        <v>38</v>
      </c>
      <c r="E13" s="28">
        <v>1</v>
      </c>
      <c r="F13" s="28">
        <v>1</v>
      </c>
      <c r="G13" s="11">
        <v>1</v>
      </c>
      <c r="H13" s="5" t="s">
        <v>39</v>
      </c>
      <c r="I13" s="54" t="s">
        <v>110</v>
      </c>
    </row>
    <row r="14" spans="1:9" ht="267.75" customHeight="1" x14ac:dyDescent="0.25">
      <c r="A14" s="44"/>
      <c r="B14" s="53"/>
      <c r="C14" s="53"/>
      <c r="D14" s="32" t="s">
        <v>36</v>
      </c>
      <c r="E14" s="28">
        <v>1</v>
      </c>
      <c r="F14" s="28">
        <v>1</v>
      </c>
      <c r="G14" s="11">
        <v>1</v>
      </c>
      <c r="H14" s="5" t="s">
        <v>37</v>
      </c>
      <c r="I14" s="54" t="s">
        <v>115</v>
      </c>
    </row>
    <row r="15" spans="1:9" ht="288" customHeight="1" x14ac:dyDescent="0.25">
      <c r="A15" s="44"/>
      <c r="B15" s="53"/>
      <c r="C15" s="53"/>
      <c r="D15" s="32" t="s">
        <v>64</v>
      </c>
      <c r="E15" s="28">
        <v>4</v>
      </c>
      <c r="F15" s="28">
        <v>44</v>
      </c>
      <c r="G15" s="11">
        <v>1</v>
      </c>
      <c r="H15" s="5" t="s">
        <v>65</v>
      </c>
      <c r="I15" s="54" t="s">
        <v>109</v>
      </c>
    </row>
    <row r="16" spans="1:9" ht="89.25" customHeight="1" x14ac:dyDescent="0.25">
      <c r="A16" s="44"/>
      <c r="B16" s="53"/>
      <c r="C16" s="53" t="s">
        <v>10</v>
      </c>
      <c r="D16" s="32" t="s">
        <v>27</v>
      </c>
      <c r="E16" s="28">
        <v>6</v>
      </c>
      <c r="F16" s="28">
        <v>6</v>
      </c>
      <c r="G16" s="11">
        <v>1</v>
      </c>
      <c r="H16" s="5" t="s">
        <v>66</v>
      </c>
      <c r="I16" s="54" t="s">
        <v>99</v>
      </c>
    </row>
    <row r="17" spans="1:9" ht="107.25" customHeight="1" x14ac:dyDescent="0.25">
      <c r="A17" s="44"/>
      <c r="B17" s="53"/>
      <c r="C17" s="53"/>
      <c r="D17" s="32" t="s">
        <v>28</v>
      </c>
      <c r="E17" s="6">
        <v>1</v>
      </c>
      <c r="F17" s="6">
        <v>1</v>
      </c>
      <c r="G17" s="11">
        <v>1</v>
      </c>
      <c r="H17" s="5" t="s">
        <v>58</v>
      </c>
      <c r="I17" s="54" t="s">
        <v>100</v>
      </c>
    </row>
    <row r="18" spans="1:9" ht="124.5" customHeight="1" x14ac:dyDescent="0.25">
      <c r="A18" s="44"/>
      <c r="B18" s="53"/>
      <c r="C18" s="53"/>
      <c r="D18" s="32" t="s">
        <v>29</v>
      </c>
      <c r="E18" s="28">
        <v>6</v>
      </c>
      <c r="F18" s="28">
        <v>10</v>
      </c>
      <c r="G18" s="11">
        <v>1</v>
      </c>
      <c r="H18" s="5" t="s">
        <v>30</v>
      </c>
      <c r="I18" s="54" t="s">
        <v>101</v>
      </c>
    </row>
    <row r="19" spans="1:9" ht="96" customHeight="1" x14ac:dyDescent="0.25">
      <c r="A19" s="44"/>
      <c r="B19" s="53"/>
      <c r="C19" s="53"/>
      <c r="D19" s="32" t="s">
        <v>31</v>
      </c>
      <c r="E19" s="28" t="s">
        <v>57</v>
      </c>
      <c r="F19" s="7">
        <v>0.94810000000000005</v>
      </c>
      <c r="G19" s="11">
        <v>1</v>
      </c>
      <c r="H19" s="5" t="s">
        <v>32</v>
      </c>
      <c r="I19" s="54" t="s">
        <v>102</v>
      </c>
    </row>
    <row r="20" spans="1:9" ht="205.5" customHeight="1" x14ac:dyDescent="0.25">
      <c r="A20" s="44"/>
      <c r="B20" s="53"/>
      <c r="C20" s="53"/>
      <c r="D20" s="32" t="s">
        <v>14</v>
      </c>
      <c r="E20" s="28">
        <v>1</v>
      </c>
      <c r="F20" s="28">
        <v>1</v>
      </c>
      <c r="G20" s="11">
        <v>1</v>
      </c>
      <c r="H20" s="5" t="s">
        <v>15</v>
      </c>
      <c r="I20" s="54" t="s">
        <v>103</v>
      </c>
    </row>
    <row r="21" spans="1:9" ht="172.5" customHeight="1" x14ac:dyDescent="0.25">
      <c r="A21" s="44"/>
      <c r="B21" s="53"/>
      <c r="C21" s="53"/>
      <c r="D21" s="32" t="s">
        <v>11</v>
      </c>
      <c r="E21" s="28" t="s">
        <v>57</v>
      </c>
      <c r="F21" s="6">
        <v>1</v>
      </c>
      <c r="G21" s="11">
        <v>1</v>
      </c>
      <c r="H21" s="5" t="s">
        <v>12</v>
      </c>
      <c r="I21" s="54" t="s">
        <v>104</v>
      </c>
    </row>
    <row r="22" spans="1:9" ht="242.25" customHeight="1" x14ac:dyDescent="0.25">
      <c r="A22" s="44"/>
      <c r="B22" s="53"/>
      <c r="C22" s="53"/>
      <c r="D22" s="32" t="s">
        <v>67</v>
      </c>
      <c r="E22" s="28">
        <v>1</v>
      </c>
      <c r="F22" s="28">
        <v>1</v>
      </c>
      <c r="G22" s="11">
        <v>1</v>
      </c>
      <c r="H22" s="5" t="s">
        <v>13</v>
      </c>
      <c r="I22" s="54" t="s">
        <v>116</v>
      </c>
    </row>
    <row r="23" spans="1:9" ht="202.5" customHeight="1" x14ac:dyDescent="0.25">
      <c r="A23" s="44">
        <v>3</v>
      </c>
      <c r="B23" s="47" t="s">
        <v>16</v>
      </c>
      <c r="C23" s="47" t="s">
        <v>17</v>
      </c>
      <c r="D23" s="46" t="s">
        <v>68</v>
      </c>
      <c r="E23" s="48">
        <v>4</v>
      </c>
      <c r="F23" s="48">
        <v>4</v>
      </c>
      <c r="G23" s="42">
        <v>1</v>
      </c>
      <c r="H23" s="43" t="s">
        <v>69</v>
      </c>
      <c r="I23" s="54" t="s">
        <v>105</v>
      </c>
    </row>
    <row r="24" spans="1:9" x14ac:dyDescent="0.25">
      <c r="A24" s="44"/>
      <c r="B24" s="47"/>
      <c r="C24" s="47"/>
      <c r="D24" s="46"/>
      <c r="E24" s="48"/>
      <c r="F24" s="48"/>
      <c r="G24" s="42"/>
      <c r="H24" s="43"/>
      <c r="I24" s="54"/>
    </row>
    <row r="25" spans="1:9" ht="137.25" customHeight="1" x14ac:dyDescent="0.25">
      <c r="A25" s="44"/>
      <c r="B25" s="47"/>
      <c r="C25" s="47"/>
      <c r="D25" s="32" t="s">
        <v>23</v>
      </c>
      <c r="E25" s="28">
        <v>1</v>
      </c>
      <c r="F25" s="28">
        <v>1</v>
      </c>
      <c r="G25" s="11">
        <v>1</v>
      </c>
      <c r="H25" s="5" t="s">
        <v>24</v>
      </c>
      <c r="I25" s="54" t="s">
        <v>106</v>
      </c>
    </row>
    <row r="26" spans="1:9" ht="237.75" customHeight="1" x14ac:dyDescent="0.25">
      <c r="A26" s="44"/>
      <c r="B26" s="47"/>
      <c r="C26" s="47"/>
      <c r="D26" s="32" t="s">
        <v>70</v>
      </c>
      <c r="E26" s="6">
        <v>0.9</v>
      </c>
      <c r="F26" s="6">
        <v>1</v>
      </c>
      <c r="G26" s="11">
        <v>1</v>
      </c>
      <c r="H26" s="5" t="s">
        <v>25</v>
      </c>
      <c r="I26" s="54" t="s">
        <v>107</v>
      </c>
    </row>
    <row r="27" spans="1:9" ht="286.5" customHeight="1" x14ac:dyDescent="0.25">
      <c r="A27" s="44"/>
      <c r="B27" s="47"/>
      <c r="C27" s="47"/>
      <c r="D27" s="32" t="s">
        <v>18</v>
      </c>
      <c r="E27" s="6">
        <v>0.93</v>
      </c>
      <c r="F27" s="12">
        <v>0.995</v>
      </c>
      <c r="G27" s="11">
        <v>1</v>
      </c>
      <c r="H27" s="5" t="s">
        <v>19</v>
      </c>
      <c r="I27" s="54" t="s">
        <v>89</v>
      </c>
    </row>
    <row r="28" spans="1:9" ht="204.75" customHeight="1" x14ac:dyDescent="0.25">
      <c r="A28" s="44"/>
      <c r="B28" s="47"/>
      <c r="C28" s="47"/>
      <c r="D28" s="32" t="s">
        <v>26</v>
      </c>
      <c r="E28" s="28">
        <v>1</v>
      </c>
      <c r="F28" s="28">
        <v>1</v>
      </c>
      <c r="G28" s="11">
        <v>1</v>
      </c>
      <c r="H28" s="5" t="s">
        <v>71</v>
      </c>
      <c r="I28" s="54" t="s">
        <v>108</v>
      </c>
    </row>
    <row r="29" spans="1:9" ht="155.25" customHeight="1" x14ac:dyDescent="0.25">
      <c r="A29" s="44">
        <v>4</v>
      </c>
      <c r="B29" s="45" t="s">
        <v>40</v>
      </c>
      <c r="C29" s="45" t="s">
        <v>41</v>
      </c>
      <c r="D29" s="46" t="s">
        <v>42</v>
      </c>
      <c r="E29" s="28">
        <v>1</v>
      </c>
      <c r="F29" s="28">
        <v>1.1100000000000001</v>
      </c>
      <c r="G29" s="11">
        <v>1</v>
      </c>
      <c r="H29" s="5" t="s">
        <v>43</v>
      </c>
      <c r="I29" s="54" t="s">
        <v>117</v>
      </c>
    </row>
    <row r="30" spans="1:9" ht="303" customHeight="1" x14ac:dyDescent="0.25">
      <c r="A30" s="44"/>
      <c r="B30" s="45"/>
      <c r="C30" s="45"/>
      <c r="D30" s="46"/>
      <c r="E30" s="28" t="s">
        <v>72</v>
      </c>
      <c r="F30" s="12">
        <v>0.95299999999999996</v>
      </c>
      <c r="G30" s="11">
        <v>1</v>
      </c>
      <c r="H30" s="5" t="s">
        <v>73</v>
      </c>
      <c r="I30" s="54" t="s">
        <v>118</v>
      </c>
    </row>
    <row r="31" spans="1:9" ht="214.5" customHeight="1" x14ac:dyDescent="0.25">
      <c r="A31" s="44"/>
      <c r="B31" s="45"/>
      <c r="C31" s="45"/>
      <c r="D31" s="32" t="s">
        <v>44</v>
      </c>
      <c r="E31" s="9" t="s">
        <v>45</v>
      </c>
      <c r="F31" s="9">
        <v>1.17</v>
      </c>
      <c r="G31" s="33">
        <v>0</v>
      </c>
      <c r="H31" s="5" t="s">
        <v>46</v>
      </c>
      <c r="I31" s="54" t="s">
        <v>119</v>
      </c>
    </row>
    <row r="32" spans="1:9" ht="377.25" customHeight="1" x14ac:dyDescent="0.25">
      <c r="A32" s="44"/>
      <c r="B32" s="45"/>
      <c r="C32" s="45"/>
      <c r="D32" s="13" t="s">
        <v>74</v>
      </c>
      <c r="E32" s="28" t="s">
        <v>75</v>
      </c>
      <c r="F32" s="28">
        <v>94.39</v>
      </c>
      <c r="G32" s="11">
        <v>1</v>
      </c>
      <c r="H32" s="5" t="s">
        <v>76</v>
      </c>
      <c r="I32" s="54" t="s">
        <v>120</v>
      </c>
    </row>
    <row r="33" spans="4:7" ht="15.75" thickBot="1" x14ac:dyDescent="0.3">
      <c r="G33" s="14">
        <f>SUM(G3:G32)</f>
        <v>28</v>
      </c>
    </row>
    <row r="34" spans="4:7" x14ac:dyDescent="0.25">
      <c r="D34" s="20" t="s">
        <v>77</v>
      </c>
      <c r="E34" s="15">
        <v>0</v>
      </c>
    </row>
    <row r="35" spans="4:7" ht="0.75" customHeight="1" x14ac:dyDescent="0.25">
      <c r="D35" s="21" t="s">
        <v>78</v>
      </c>
      <c r="E35" s="16"/>
    </row>
    <row r="36" spans="4:7" x14ac:dyDescent="0.25">
      <c r="D36" s="22" t="s">
        <v>88</v>
      </c>
      <c r="E36" s="16">
        <v>1</v>
      </c>
    </row>
    <row r="37" spans="4:7" x14ac:dyDescent="0.25">
      <c r="D37" s="23" t="s">
        <v>79</v>
      </c>
      <c r="E37" s="16">
        <v>28</v>
      </c>
    </row>
    <row r="38" spans="4:7" ht="15.75" thickBot="1" x14ac:dyDescent="0.3">
      <c r="D38" s="24" t="s">
        <v>80</v>
      </c>
      <c r="E38" s="17">
        <f>SUM(E34:E37)</f>
        <v>29</v>
      </c>
    </row>
    <row r="39" spans="4:7" x14ac:dyDescent="0.25">
      <c r="D39" s="25"/>
      <c r="E39" s="18"/>
    </row>
    <row r="40" spans="4:7" x14ac:dyDescent="0.25">
      <c r="D40" s="26" t="s">
        <v>84</v>
      </c>
      <c r="E40" s="19">
        <v>28</v>
      </c>
    </row>
    <row r="41" spans="4:7" x14ac:dyDescent="0.25">
      <c r="D41" s="26" t="s">
        <v>90</v>
      </c>
      <c r="E41" s="35">
        <f>G33</f>
        <v>28</v>
      </c>
    </row>
    <row r="42" spans="4:7" x14ac:dyDescent="0.25">
      <c r="D42" s="26" t="s">
        <v>91</v>
      </c>
      <c r="E42" s="19">
        <f>E35+E36+E37</f>
        <v>29</v>
      </c>
    </row>
    <row r="43" spans="4:7" x14ac:dyDescent="0.25">
      <c r="D43" s="27" t="s">
        <v>81</v>
      </c>
      <c r="E43" s="1">
        <f>((E41/E42)*100)</f>
        <v>96.551724137931032</v>
      </c>
    </row>
  </sheetData>
  <mergeCells count="27">
    <mergeCell ref="A9:A22"/>
    <mergeCell ref="B9:B22"/>
    <mergeCell ref="C9:C15"/>
    <mergeCell ref="C16:C22"/>
    <mergeCell ref="A1:A2"/>
    <mergeCell ref="B1:B2"/>
    <mergeCell ref="C1:C2"/>
    <mergeCell ref="I1:I2"/>
    <mergeCell ref="A3:A8"/>
    <mergeCell ref="B3:B8"/>
    <mergeCell ref="C3:C4"/>
    <mergeCell ref="C6:C8"/>
    <mergeCell ref="D1:D2"/>
    <mergeCell ref="G1:G2"/>
    <mergeCell ref="H1:H2"/>
    <mergeCell ref="G23:G24"/>
    <mergeCell ref="H23:H24"/>
    <mergeCell ref="A29:A32"/>
    <mergeCell ref="B29:B32"/>
    <mergeCell ref="C29:C32"/>
    <mergeCell ref="D29:D30"/>
    <mergeCell ref="A23:A28"/>
    <mergeCell ref="B23:B28"/>
    <mergeCell ref="C23:C28"/>
    <mergeCell ref="D23:D24"/>
    <mergeCell ref="E23:E24"/>
    <mergeCell ref="F23:F24"/>
  </mergeCells>
  <pageMargins left="0.7" right="0.7" top="0.75" bottom="0.75" header="0.3" footer="0.3"/>
  <pageSetup paperSize="119" scale="13" fitToWidth="0" orientation="portrait" r:id="rId1"/>
  <rowBreaks count="8" manualBreakCount="8">
    <brk id="5" max="9" man="1"/>
    <brk id="8" max="16383" man="1"/>
    <brk id="11" max="16383" man="1"/>
    <brk id="14" max="16383" man="1"/>
    <brk id="20" max="16383" man="1"/>
    <brk id="24" max="16383" man="1"/>
    <brk id="28" max="16383" man="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4C711-4BE4-4DE7-B2FF-A2870DAF1A40}">
  <dimension ref="A1:H43"/>
  <sheetViews>
    <sheetView zoomScaleNormal="100" zoomScaleSheetLayoutView="40" workbookViewId="0">
      <selection activeCell="A29" sqref="A29:A32"/>
    </sheetView>
  </sheetViews>
  <sheetFormatPr baseColWidth="10" defaultRowHeight="15" x14ac:dyDescent="0.25"/>
  <cols>
    <col min="1" max="1" width="8.42578125" customWidth="1"/>
    <col min="2" max="2" width="23.85546875" customWidth="1"/>
    <col min="3" max="3" width="27.28515625" customWidth="1"/>
    <col min="4" max="4" width="35.85546875" customWidth="1"/>
    <col min="5" max="5" width="9" customWidth="1"/>
    <col min="6" max="7" width="12.28515625" customWidth="1"/>
    <col min="8" max="8" width="27.7109375" customWidth="1"/>
  </cols>
  <sheetData>
    <row r="1" spans="1:8" x14ac:dyDescent="0.25">
      <c r="A1" s="51" t="s">
        <v>0</v>
      </c>
      <c r="B1" s="51" t="s">
        <v>1</v>
      </c>
      <c r="C1" s="49" t="s">
        <v>2</v>
      </c>
      <c r="D1" s="51" t="s">
        <v>3</v>
      </c>
      <c r="E1" s="30" t="s">
        <v>4</v>
      </c>
      <c r="F1" s="36" t="s">
        <v>82</v>
      </c>
      <c r="G1" s="52" t="s">
        <v>86</v>
      </c>
      <c r="H1" s="49" t="s">
        <v>5</v>
      </c>
    </row>
    <row r="2" spans="1:8" x14ac:dyDescent="0.25">
      <c r="A2" s="51"/>
      <c r="B2" s="51"/>
      <c r="C2" s="49"/>
      <c r="D2" s="51"/>
      <c r="E2" s="31">
        <v>2022</v>
      </c>
      <c r="F2" s="31" t="s">
        <v>85</v>
      </c>
      <c r="G2" s="52"/>
      <c r="H2" s="49"/>
    </row>
    <row r="3" spans="1:8" ht="25.5" x14ac:dyDescent="0.25">
      <c r="A3" s="44">
        <v>1</v>
      </c>
      <c r="B3" s="50" t="s">
        <v>6</v>
      </c>
      <c r="C3" s="50" t="s">
        <v>7</v>
      </c>
      <c r="D3" s="32" t="s">
        <v>8</v>
      </c>
      <c r="E3" s="3">
        <v>1</v>
      </c>
      <c r="F3" s="3">
        <v>1</v>
      </c>
      <c r="G3" s="4">
        <v>1</v>
      </c>
      <c r="H3" s="5" t="s">
        <v>83</v>
      </c>
    </row>
    <row r="4" spans="1:8" ht="25.5" x14ac:dyDescent="0.25">
      <c r="A4" s="44"/>
      <c r="B4" s="50"/>
      <c r="C4" s="50"/>
      <c r="D4" s="32" t="s">
        <v>59</v>
      </c>
      <c r="E4" s="6">
        <v>1</v>
      </c>
      <c r="F4" s="6">
        <v>1</v>
      </c>
      <c r="G4" s="11">
        <v>1</v>
      </c>
      <c r="H4" s="5" t="s">
        <v>47</v>
      </c>
    </row>
    <row r="5" spans="1:8" ht="38.25" x14ac:dyDescent="0.25">
      <c r="A5" s="44"/>
      <c r="B5" s="50"/>
      <c r="C5" s="29" t="s">
        <v>48</v>
      </c>
      <c r="D5" s="32" t="s">
        <v>49</v>
      </c>
      <c r="E5" s="6">
        <v>1</v>
      </c>
      <c r="F5" s="6">
        <v>1</v>
      </c>
      <c r="G5" s="11">
        <v>1</v>
      </c>
      <c r="H5" s="5" t="s">
        <v>50</v>
      </c>
    </row>
    <row r="6" spans="1:8" ht="49.5" x14ac:dyDescent="0.25">
      <c r="A6" s="44"/>
      <c r="B6" s="50"/>
      <c r="C6" s="50" t="s">
        <v>51</v>
      </c>
      <c r="D6" s="32" t="s">
        <v>52</v>
      </c>
      <c r="E6" s="6">
        <v>1</v>
      </c>
      <c r="F6" s="6">
        <v>1</v>
      </c>
      <c r="G6" s="11">
        <v>1</v>
      </c>
      <c r="H6" s="5" t="s">
        <v>53</v>
      </c>
    </row>
    <row r="7" spans="1:8" ht="66" x14ac:dyDescent="0.25">
      <c r="A7" s="44"/>
      <c r="B7" s="50"/>
      <c r="C7" s="50"/>
      <c r="D7" s="32" t="s">
        <v>54</v>
      </c>
      <c r="E7" s="6">
        <v>1</v>
      </c>
      <c r="F7" s="6">
        <v>1</v>
      </c>
      <c r="G7" s="11">
        <v>1</v>
      </c>
      <c r="H7" s="5" t="s">
        <v>55</v>
      </c>
    </row>
    <row r="8" spans="1:8" ht="49.5" x14ac:dyDescent="0.25">
      <c r="A8" s="44"/>
      <c r="B8" s="50"/>
      <c r="C8" s="50"/>
      <c r="D8" s="32" t="s">
        <v>56</v>
      </c>
      <c r="E8" s="6">
        <v>1</v>
      </c>
      <c r="F8" s="6">
        <v>1</v>
      </c>
      <c r="G8" s="11">
        <v>1</v>
      </c>
      <c r="H8" s="5" t="s">
        <v>60</v>
      </c>
    </row>
    <row r="9" spans="1:8" ht="57.75" x14ac:dyDescent="0.25">
      <c r="A9" s="44">
        <v>2</v>
      </c>
      <c r="B9" s="53" t="s">
        <v>9</v>
      </c>
      <c r="C9" s="53" t="s">
        <v>20</v>
      </c>
      <c r="D9" s="32" t="s">
        <v>33</v>
      </c>
      <c r="E9" s="8">
        <v>0.38</v>
      </c>
      <c r="F9" s="34">
        <v>0.40029999999999999</v>
      </c>
      <c r="G9" s="11">
        <v>1</v>
      </c>
      <c r="H9" s="5" t="s">
        <v>61</v>
      </c>
    </row>
    <row r="10" spans="1:8" ht="38.25" x14ac:dyDescent="0.25">
      <c r="A10" s="44"/>
      <c r="B10" s="53"/>
      <c r="C10" s="53"/>
      <c r="D10" s="32" t="s">
        <v>111</v>
      </c>
      <c r="E10" s="8">
        <v>0.49</v>
      </c>
      <c r="F10" s="8">
        <v>0.97</v>
      </c>
      <c r="G10" s="11">
        <v>1</v>
      </c>
      <c r="H10" s="5" t="s">
        <v>34</v>
      </c>
    </row>
    <row r="11" spans="1:8" ht="99" x14ac:dyDescent="0.25">
      <c r="A11" s="44"/>
      <c r="B11" s="53"/>
      <c r="C11" s="53"/>
      <c r="D11" s="32" t="s">
        <v>35</v>
      </c>
      <c r="E11" s="28">
        <v>1</v>
      </c>
      <c r="F11" s="28">
        <v>1</v>
      </c>
      <c r="G11" s="11">
        <v>1</v>
      </c>
      <c r="H11" s="5" t="s">
        <v>62</v>
      </c>
    </row>
    <row r="12" spans="1:8" ht="63.75" x14ac:dyDescent="0.25">
      <c r="A12" s="44"/>
      <c r="B12" s="53"/>
      <c r="C12" s="53"/>
      <c r="D12" s="32" t="s">
        <v>21</v>
      </c>
      <c r="E12" s="9" t="s">
        <v>22</v>
      </c>
      <c r="F12" s="10">
        <v>1</v>
      </c>
      <c r="G12" s="11">
        <v>1</v>
      </c>
      <c r="H12" s="5" t="s">
        <v>63</v>
      </c>
    </row>
    <row r="13" spans="1:8" ht="63.75" x14ac:dyDescent="0.25">
      <c r="A13" s="44"/>
      <c r="B13" s="53"/>
      <c r="C13" s="53"/>
      <c r="D13" s="32" t="s">
        <v>38</v>
      </c>
      <c r="E13" s="28">
        <v>1</v>
      </c>
      <c r="F13" s="28">
        <v>1</v>
      </c>
      <c r="G13" s="11">
        <v>1</v>
      </c>
      <c r="H13" s="5" t="s">
        <v>39</v>
      </c>
    </row>
    <row r="14" spans="1:8" ht="38.25" x14ac:dyDescent="0.25">
      <c r="A14" s="44"/>
      <c r="B14" s="53"/>
      <c r="C14" s="53"/>
      <c r="D14" s="32" t="s">
        <v>36</v>
      </c>
      <c r="E14" s="28">
        <v>1</v>
      </c>
      <c r="F14" s="28">
        <v>1</v>
      </c>
      <c r="G14" s="11">
        <v>1</v>
      </c>
      <c r="H14" s="5" t="s">
        <v>37</v>
      </c>
    </row>
    <row r="15" spans="1:8" ht="51" x14ac:dyDescent="0.25">
      <c r="A15" s="44"/>
      <c r="B15" s="53"/>
      <c r="C15" s="53"/>
      <c r="D15" s="32" t="s">
        <v>64</v>
      </c>
      <c r="E15" s="28">
        <v>4</v>
      </c>
      <c r="F15" s="28">
        <v>44</v>
      </c>
      <c r="G15" s="11">
        <v>1</v>
      </c>
      <c r="H15" s="5" t="s">
        <v>65</v>
      </c>
    </row>
    <row r="16" spans="1:8" ht="25.5" x14ac:dyDescent="0.25">
      <c r="A16" s="44"/>
      <c r="B16" s="53"/>
      <c r="C16" s="53" t="s">
        <v>10</v>
      </c>
      <c r="D16" s="32" t="s">
        <v>27</v>
      </c>
      <c r="E16" s="28">
        <v>6</v>
      </c>
      <c r="F16" s="28">
        <v>6</v>
      </c>
      <c r="G16" s="11">
        <v>1</v>
      </c>
      <c r="H16" s="5" t="s">
        <v>66</v>
      </c>
    </row>
    <row r="17" spans="1:8" ht="25.5" x14ac:dyDescent="0.25">
      <c r="A17" s="44"/>
      <c r="B17" s="53"/>
      <c r="C17" s="53"/>
      <c r="D17" s="32" t="s">
        <v>28</v>
      </c>
      <c r="E17" s="6">
        <v>1</v>
      </c>
      <c r="F17" s="6">
        <v>1</v>
      </c>
      <c r="G17" s="11">
        <v>1</v>
      </c>
      <c r="H17" s="5" t="s">
        <v>58</v>
      </c>
    </row>
    <row r="18" spans="1:8" ht="25.5" x14ac:dyDescent="0.25">
      <c r="A18" s="44"/>
      <c r="B18" s="53"/>
      <c r="C18" s="53"/>
      <c r="D18" s="32" t="s">
        <v>29</v>
      </c>
      <c r="E18" s="28">
        <v>6</v>
      </c>
      <c r="F18" s="28">
        <v>10</v>
      </c>
      <c r="G18" s="11">
        <v>1</v>
      </c>
      <c r="H18" s="5" t="s">
        <v>30</v>
      </c>
    </row>
    <row r="19" spans="1:8" ht="24.75" x14ac:dyDescent="0.25">
      <c r="A19" s="44"/>
      <c r="B19" s="53"/>
      <c r="C19" s="53"/>
      <c r="D19" s="32" t="s">
        <v>31</v>
      </c>
      <c r="E19" s="28" t="s">
        <v>57</v>
      </c>
      <c r="F19" s="7">
        <v>0.94810000000000005</v>
      </c>
      <c r="G19" s="11">
        <v>1</v>
      </c>
      <c r="H19" s="5" t="s">
        <v>32</v>
      </c>
    </row>
    <row r="20" spans="1:8" x14ac:dyDescent="0.25">
      <c r="A20" s="44"/>
      <c r="B20" s="53"/>
      <c r="C20" s="53"/>
      <c r="D20" s="32" t="s">
        <v>14</v>
      </c>
      <c r="E20" s="28">
        <v>1</v>
      </c>
      <c r="F20" s="28">
        <v>1</v>
      </c>
      <c r="G20" s="11">
        <v>1</v>
      </c>
      <c r="H20" s="5" t="s">
        <v>15</v>
      </c>
    </row>
    <row r="21" spans="1:8" ht="24.75" x14ac:dyDescent="0.25">
      <c r="A21" s="44"/>
      <c r="B21" s="53"/>
      <c r="C21" s="53"/>
      <c r="D21" s="32" t="s">
        <v>11</v>
      </c>
      <c r="E21" s="28" t="s">
        <v>57</v>
      </c>
      <c r="F21" s="6">
        <v>1</v>
      </c>
      <c r="G21" s="11">
        <v>1</v>
      </c>
      <c r="H21" s="5" t="s">
        <v>12</v>
      </c>
    </row>
    <row r="22" spans="1:8" ht="63.75" x14ac:dyDescent="0.25">
      <c r="A22" s="44"/>
      <c r="B22" s="53"/>
      <c r="C22" s="53"/>
      <c r="D22" s="32" t="s">
        <v>67</v>
      </c>
      <c r="E22" s="28">
        <v>1</v>
      </c>
      <c r="F22" s="28">
        <v>1</v>
      </c>
      <c r="G22" s="11">
        <v>1</v>
      </c>
      <c r="H22" s="5" t="s">
        <v>13</v>
      </c>
    </row>
    <row r="23" spans="1:8" ht="24.75" customHeight="1" x14ac:dyDescent="0.25">
      <c r="A23" s="44">
        <v>3</v>
      </c>
      <c r="B23" s="47" t="s">
        <v>16</v>
      </c>
      <c r="C23" s="47" t="s">
        <v>17</v>
      </c>
      <c r="D23" s="46" t="s">
        <v>68</v>
      </c>
      <c r="E23" s="48">
        <v>4</v>
      </c>
      <c r="F23" s="48">
        <v>4</v>
      </c>
      <c r="G23" s="42">
        <v>1</v>
      </c>
      <c r="H23" s="43" t="s">
        <v>69</v>
      </c>
    </row>
    <row r="24" spans="1:8" x14ac:dyDescent="0.25">
      <c r="A24" s="44"/>
      <c r="B24" s="47"/>
      <c r="C24" s="47"/>
      <c r="D24" s="46"/>
      <c r="E24" s="48"/>
      <c r="F24" s="48"/>
      <c r="G24" s="42"/>
      <c r="H24" s="43"/>
    </row>
    <row r="25" spans="1:8" ht="16.5" x14ac:dyDescent="0.25">
      <c r="A25" s="44"/>
      <c r="B25" s="47"/>
      <c r="C25" s="47"/>
      <c r="D25" s="32" t="s">
        <v>23</v>
      </c>
      <c r="E25" s="28">
        <v>1</v>
      </c>
      <c r="F25" s="28">
        <v>1</v>
      </c>
      <c r="G25" s="11">
        <v>1</v>
      </c>
      <c r="H25" s="5" t="s">
        <v>24</v>
      </c>
    </row>
    <row r="26" spans="1:8" ht="24.75" x14ac:dyDescent="0.25">
      <c r="A26" s="44"/>
      <c r="B26" s="47"/>
      <c r="C26" s="47"/>
      <c r="D26" s="32" t="s">
        <v>70</v>
      </c>
      <c r="E26" s="6">
        <v>0.9</v>
      </c>
      <c r="F26" s="6">
        <v>1</v>
      </c>
      <c r="G26" s="11">
        <v>1</v>
      </c>
      <c r="H26" s="5" t="s">
        <v>25</v>
      </c>
    </row>
    <row r="27" spans="1:8" ht="25.5" x14ac:dyDescent="0.25">
      <c r="A27" s="44"/>
      <c r="B27" s="47"/>
      <c r="C27" s="47"/>
      <c r="D27" s="32" t="s">
        <v>18</v>
      </c>
      <c r="E27" s="6">
        <v>0.93</v>
      </c>
      <c r="F27" s="12">
        <v>0.995</v>
      </c>
      <c r="G27" s="11">
        <v>1</v>
      </c>
      <c r="H27" s="5" t="s">
        <v>19</v>
      </c>
    </row>
    <row r="28" spans="1:8" ht="25.5" x14ac:dyDescent="0.25">
      <c r="A28" s="44"/>
      <c r="B28" s="47"/>
      <c r="C28" s="47"/>
      <c r="D28" s="32" t="s">
        <v>26</v>
      </c>
      <c r="E28" s="28">
        <v>1</v>
      </c>
      <c r="F28" s="28">
        <v>1</v>
      </c>
      <c r="G28" s="11">
        <v>1</v>
      </c>
      <c r="H28" s="5" t="s">
        <v>71</v>
      </c>
    </row>
    <row r="29" spans="1:8" ht="41.25" customHeight="1" x14ac:dyDescent="0.25">
      <c r="A29" s="44">
        <v>4</v>
      </c>
      <c r="B29" s="45" t="s">
        <v>40</v>
      </c>
      <c r="C29" s="45" t="s">
        <v>41</v>
      </c>
      <c r="D29" s="46" t="s">
        <v>42</v>
      </c>
      <c r="E29" s="28">
        <v>1</v>
      </c>
      <c r="F29" s="28">
        <v>1.1100000000000001</v>
      </c>
      <c r="G29" s="11">
        <v>1</v>
      </c>
      <c r="H29" s="5" t="s">
        <v>43</v>
      </c>
    </row>
    <row r="30" spans="1:8" ht="33" customHeight="1" x14ac:dyDescent="0.25">
      <c r="A30" s="44"/>
      <c r="B30" s="45"/>
      <c r="C30" s="45"/>
      <c r="D30" s="46"/>
      <c r="E30" s="28" t="s">
        <v>72</v>
      </c>
      <c r="F30" s="12">
        <v>0.95299999999999996</v>
      </c>
      <c r="G30" s="11">
        <v>1</v>
      </c>
      <c r="H30" s="5" t="s">
        <v>73</v>
      </c>
    </row>
    <row r="31" spans="1:8" ht="63.75" x14ac:dyDescent="0.25">
      <c r="A31" s="44"/>
      <c r="B31" s="45"/>
      <c r="C31" s="45"/>
      <c r="D31" s="32" t="s">
        <v>44</v>
      </c>
      <c r="E31" s="12" t="s">
        <v>45</v>
      </c>
      <c r="F31" s="41">
        <v>1.17</v>
      </c>
      <c r="G31" s="33">
        <v>0</v>
      </c>
      <c r="H31" s="5" t="s">
        <v>46</v>
      </c>
    </row>
    <row r="32" spans="1:8" ht="51" x14ac:dyDescent="0.25">
      <c r="A32" s="44"/>
      <c r="B32" s="45"/>
      <c r="C32" s="45"/>
      <c r="D32" s="13" t="s">
        <v>74</v>
      </c>
      <c r="E32" s="28" t="s">
        <v>75</v>
      </c>
      <c r="F32" s="28">
        <v>94.39</v>
      </c>
      <c r="G32" s="11">
        <v>1</v>
      </c>
      <c r="H32" s="5" t="s">
        <v>76</v>
      </c>
    </row>
    <row r="33" spans="4:7" ht="24" thickBot="1" x14ac:dyDescent="0.3">
      <c r="G33" s="37">
        <f>SUM(G3:G32)</f>
        <v>28</v>
      </c>
    </row>
    <row r="34" spans="4:7" x14ac:dyDescent="0.25">
      <c r="D34" s="20" t="s">
        <v>77</v>
      </c>
      <c r="E34" s="15">
        <v>0</v>
      </c>
    </row>
    <row r="35" spans="4:7" x14ac:dyDescent="0.25">
      <c r="D35" s="21" t="s">
        <v>78</v>
      </c>
      <c r="E35" s="16"/>
    </row>
    <row r="36" spans="4:7" x14ac:dyDescent="0.25">
      <c r="D36" s="22" t="s">
        <v>88</v>
      </c>
      <c r="E36" s="16">
        <v>1</v>
      </c>
    </row>
    <row r="37" spans="4:7" ht="30" x14ac:dyDescent="0.25">
      <c r="D37" s="23" t="s">
        <v>79</v>
      </c>
      <c r="E37" s="16">
        <v>28</v>
      </c>
    </row>
    <row r="38" spans="4:7" ht="15.75" thickBot="1" x14ac:dyDescent="0.3">
      <c r="D38" s="24" t="s">
        <v>80</v>
      </c>
      <c r="E38" s="17">
        <f>SUM(E34:E37)</f>
        <v>29</v>
      </c>
    </row>
    <row r="39" spans="4:7" x14ac:dyDescent="0.25">
      <c r="D39" s="25"/>
      <c r="E39" s="18"/>
    </row>
    <row r="40" spans="4:7" x14ac:dyDescent="0.25">
      <c r="D40" s="38" t="s">
        <v>84</v>
      </c>
      <c r="E40" s="19">
        <v>28</v>
      </c>
    </row>
    <row r="41" spans="4:7" x14ac:dyDescent="0.25">
      <c r="D41" s="38" t="s">
        <v>90</v>
      </c>
      <c r="E41" s="35">
        <f>G33</f>
        <v>28</v>
      </c>
    </row>
    <row r="42" spans="4:7" x14ac:dyDescent="0.25">
      <c r="D42" s="38" t="s">
        <v>91</v>
      </c>
      <c r="E42" s="19">
        <f>E35+E36+E37</f>
        <v>29</v>
      </c>
    </row>
    <row r="43" spans="4:7" x14ac:dyDescent="0.25">
      <c r="D43" s="39" t="s">
        <v>81</v>
      </c>
      <c r="E43" s="40">
        <f>((E41/E42)*100)</f>
        <v>96.551724137931032</v>
      </c>
    </row>
  </sheetData>
  <mergeCells count="26">
    <mergeCell ref="H1:H2"/>
    <mergeCell ref="A1:A2"/>
    <mergeCell ref="B1:B2"/>
    <mergeCell ref="C1:C2"/>
    <mergeCell ref="D1:D2"/>
    <mergeCell ref="G1:G2"/>
    <mergeCell ref="A3:A8"/>
    <mergeCell ref="B3:B8"/>
    <mergeCell ref="C3:C4"/>
    <mergeCell ref="C6:C8"/>
    <mergeCell ref="A9:A22"/>
    <mergeCell ref="B9:B22"/>
    <mergeCell ref="C9:C15"/>
    <mergeCell ref="C16:C22"/>
    <mergeCell ref="G23:G24"/>
    <mergeCell ref="H23:H24"/>
    <mergeCell ref="A29:A32"/>
    <mergeCell ref="B29:B32"/>
    <mergeCell ref="C29:C32"/>
    <mergeCell ref="D29:D30"/>
    <mergeCell ref="A23:A28"/>
    <mergeCell ref="B23:B28"/>
    <mergeCell ref="C23:C28"/>
    <mergeCell ref="D23:D24"/>
    <mergeCell ref="E23:E24"/>
    <mergeCell ref="F23:F24"/>
  </mergeCells>
  <pageMargins left="0.7" right="0.7" top="0.75" bottom="0.75" header="0.3" footer="0.3"/>
  <pageSetup paperSize="11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RESULTADOS 4 TRIM 2022</vt:lpstr>
      <vt:lpstr>Hoja3</vt:lpstr>
      <vt:lpstr>'RESULTADOS 4 TRIM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Amaya Toro</dc:creator>
  <cp:lastModifiedBy>Edith</cp:lastModifiedBy>
  <cp:lastPrinted>2023-01-26T15:36:22Z</cp:lastPrinted>
  <dcterms:created xsi:type="dcterms:W3CDTF">2022-01-31T20:58:51Z</dcterms:created>
  <dcterms:modified xsi:type="dcterms:W3CDTF">2023-02-22T19:24:17Z</dcterms:modified>
</cp:coreProperties>
</file>