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P:\PLANES\POA2022\Cargue a pagina web\SEGUNDO TRIMESTRE\"/>
    </mc:Choice>
  </mc:AlternateContent>
  <xr:revisionPtr revIDLastSave="0" documentId="13_ncr:1_{052DF2A2-14A1-42EB-A600-6CBD1A0723F4}" xr6:coauthVersionLast="47" xr6:coauthVersionMax="47" xr10:uidLastSave="{00000000-0000-0000-0000-000000000000}"/>
  <bookViews>
    <workbookView xWindow="-120" yWindow="-120" windowWidth="20730" windowHeight="11310" xr2:uid="{00000000-000D-0000-FFFF-FFFF00000000}"/>
  </bookViews>
  <sheets>
    <sheet name="RESULTADOS 2 TRIMESTRE " sheetId="8" r:id="rId1"/>
    <sheet name="Hoja1" sheetId="9"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0" i="9" l="1"/>
  <c r="E42" i="8"/>
  <c r="G33" i="8"/>
  <c r="E41" i="8"/>
  <c r="E38" i="8"/>
  <c r="E43" i="8" l="1"/>
</calcChain>
</file>

<file path=xl/sharedStrings.xml><?xml version="1.0" encoding="utf-8"?>
<sst xmlns="http://schemas.openxmlformats.org/spreadsheetml/2006/main" count="125" uniqueCount="123">
  <si>
    <t>ÍTEM</t>
  </si>
  <si>
    <t>OBJETIVO ESTRATÉGICO</t>
  </si>
  <si>
    <t>PROGRAMA</t>
  </si>
  <si>
    <t>PROYECTO</t>
  </si>
  <si>
    <t>META</t>
  </si>
  <si>
    <t>INDICADOR</t>
  </si>
  <si>
    <t>1 FORTALECER LA INFRAESTRUCTURA FÍSICA Y TECNOLÓGICA DE LA E.S.E ISABU.</t>
  </si>
  <si>
    <t>1.1 MEJORAMIENTO A LA INFRAESTRUCTURA FÍSICA</t>
  </si>
  <si>
    <t>1.1.1 - GESTIONAR  PROYECTOS DE INVERSIÓN PARA MODERNIZAR LA INFRAESTRUCTURA</t>
  </si>
  <si>
    <t>2 LOGRAR UN POSICIONAMIENTO INSTITUCIONAL ESTRATÉGICO, MEDIANTE UN ENFOQUE INTEGRAL DEL RIESGO, ÉNFASIS EN ATENCIÓN PRIMARIA EN SALUD, PROMOCIÓN Y PREVENCIÓN, MATERNIDAD SEGURA Y VOCACIÓN DOCENCIA SERVICIO.</t>
  </si>
  <si>
    <t>2.2 SERVICIO DE ATENCIÓN AL USUARIO Y SU FAMILIA CON CALIDEZ AMABILIDAD Y EMPATÍA</t>
  </si>
  <si>
    <t>2.2.6 - FORMULACIÓN Y EJECUCIÓN DEL PAAC</t>
  </si>
  <si>
    <t>PORCENTAJE DE CUMPLIMIENTO DEL PLAN ANTICORRUPCIÓN Y ATENCIÓN AL CIUDADANO</t>
  </si>
  <si>
    <t># DE RENDICIONES DE CUENTAS REALIZADAS</t>
  </si>
  <si>
    <t>2.2.5 - DESARROLLAR  ESTRATEGIA DE MARKETING</t>
  </si>
  <si>
    <t>NÚMERO DE ESTRATEGIAS DESARROLLADAS</t>
  </si>
  <si>
    <t>3 FORTALECER EL SISTEMA INTEGRADO DE GESTIÓN ADMINISTRATIVA QUE GARANTICE MAYOR EFICIENCIA, MEJORES RESULTADOS, ENFOCADOS EN LAS COMPETENCIAS DEL SER, LA HUMANIZACIÓN, EL SABER Y EL HACER  EN LA GESTIÓN DE SALUD.</t>
  </si>
  <si>
    <t>3.1 GESTIÓN INTEGRAL Y DESEMPEÑO</t>
  </si>
  <si>
    <t>3.1.4 - FORTALECIMIENTO INSTITUCIONAL A TRAVÉS DE MIPG</t>
  </si>
  <si>
    <t>PORCENTAJE DE CUMPLIMIENTO DEL PLAN DE ACCIÓN DE MIPG EN EL PERIODO OBJETO DE EVALUACIÓN</t>
  </si>
  <si>
    <t>2.1 FOMENTO DEL AUTOCUIDADO PARA LA PREVENCIÓN  DE ENFERMEDADES, GENERANDO BIENESTAR A LOS USUARIOS DE LA ESE ISABU CON ALTOS ESTÁNDARES DE CALIDAD.</t>
  </si>
  <si>
    <t>2.1.4 - PRESTACIÓN DE SERVICIOS CON OPORTUNIDAD MEDIANTE HERRAMIENTAS TECNOLÓGICAS - OPORTUNIDAD - ACCESIBILIDAD - UNIVERSALIDAD DE ATENCIÓN EN TODOS LOS SERVICIOS</t>
  </si>
  <si>
    <t>De acuerdo al servicio</t>
  </si>
  <si>
    <t>3.1.2 - AUTOEVALUACIÓN EN HABILITACIÓN</t>
  </si>
  <si>
    <t>NÚMERO DE AUTOEVALUACIONES REALIZADAS</t>
  </si>
  <si>
    <t>NÚMERO DE ACTIVIDADES EJECUTADAS/ NÚMERO DE ACTIVIDADES PROYECTADAS*100</t>
  </si>
  <si>
    <t>3.1.5 - IMPLEMENTACIÓN DE CAMPAÑAS AMIGABLES CON EL MEDIO AMBIENTE</t>
  </si>
  <si>
    <t>2.2.1 -IDENTIFICACIÓN DE NECESIDADES Y EXPECTATIVAS DE LOS CIUDADANOS</t>
  </si>
  <si>
    <t>2.2.2 - GESTIÓN OPORTUNA DE P.Q.R.D (PETICIONES, QUEJAS, RECLAMOS, DENUNCIAS)</t>
  </si>
  <si>
    <t>2.2.3 - CAPACITACIÓN A LAS ALIANZAS DE USUARIOS</t>
  </si>
  <si>
    <t xml:space="preserve"># DE CAPACITACIONES REALIZADAS A ALIANZA DE USUARIOS </t>
  </si>
  <si>
    <t>2.2.4- SATISFACCIÓN DEL USUARIO</t>
  </si>
  <si>
    <t># DE ENCUESTAS QUE REPORTAN SATISFECHO CON EL SERVICIO RECIBIDO / # TOTAL DE ENCUESTAS REALIZADAS*100</t>
  </si>
  <si>
    <t>2.1.1 - ASIGNACIÓN DE CITAS WEB DE CONSULTA DE MEDICINA GENERAL Y ODONTOLOGÍA DE LA ESE ISABU A TRAVÉS DE DIFERENTES HERRAMIENTAS TECNOLÓGICAS.</t>
  </si>
  <si>
    <t>2.1.2- MEJORAMIENTO DE COBERTURAS  EN PROGRAMAS DE  PROGRAMAS DE PROMOCION Y PREVENCIONA A  LA  POBLACIÓN OBJETO DE LA ESE ISABU.</t>
  </si>
  <si>
    <t>PORCENTAJE DE CUMPLIMIENTO DE METAS DE PYP.</t>
  </si>
  <si>
    <t>2.1.3 - PRODUCTIVIDAD ENMARCADA EN EL MEJORAMIENTO DE LA SALUD Y EL FORTALECIMIENTO INSTITUCIONAL</t>
  </si>
  <si>
    <t>2.1.6 - PERFIL EPIDEMIOLÓGICO PARA LA PLANEACIÓN ESTRATÉGICA CON ENFOQUE DE RIESGO.</t>
  </si>
  <si>
    <t>NÚMERO DE PERFILES EPIDEMIOLÓGICOS  REALIZADOS/ NÚMERO DE PERFILES EPIDEMIOLÓGICOS PROYECTADOS</t>
  </si>
  <si>
    <t>2.1.5- FORTALECIMIENTO DEL PORTAFOLIO DE SERVICIO ENMARCADO EN LA IMPLEMENTACIÓN DE LAS RUTAS INTEGRALES DE ATENCIÓN EN SALUD, MANTENIMIENTO DE LA SALUD Y LA RUTA MATERNO PERINATAL</t>
  </si>
  <si>
    <t>RUTAS DEFINIDAS, FORTALECIDAS Y DOCUMENTADAS ACORDE A LINEAMIENTOS NACIONALES.</t>
  </si>
  <si>
    <t>4 LOGRAR LA SOSTENIBILIDAD FINANCIERA A TRAVÉS DE MEDIDAS DE FORTALECIMIENTO INSTITUCIONAL QUE ASEGURE EL FLUJO DE LOS RECURSOS NECESARIOS PARA PRESTAR LOS SERVICIOS DE SALUD.</t>
  </si>
  <si>
    <t>4.1 FORTALECIMIENTO FINANCIERO Y EQUILIBRIO PRESUPUESTAL</t>
  </si>
  <si>
    <t>4.1.1 - DETERMINACIÓN DE MECANISMOS QUE ASEGUREN UN VOLUMEN DE INGRESOS, DISMINUYENDO EL RIESGO DE SUBFACTURACIÓN Y QUE CUBRA LOS GASTOS DE OPERACIÓN DE LA ENTIDAD</t>
  </si>
  <si>
    <t>EQUILIBRIO OPERACIONAL CON INGRESOS RECONOCIDOS Y GASTOS COMPROMETIDOS</t>
  </si>
  <si>
    <t>4.1.2 - GENERACIÓN DE UN PROCESO DE RACIONALIZACIÓN DEL GASTO IMPLEMENTANDO UN SISTEMA DE COSTOS HOSPITALARIO Y LA DEFINICIÓN DE PUNTOS DE CONTROL QUE PERMITAN SU MONITORIZACIÓN</t>
  </si>
  <si>
    <t>ENTRE 1.0 Y 1.15</t>
  </si>
  <si>
    <t>EVOLUCIÓN DEL GASTO POR UNIDAD DE VALOR RELATIVO (UVR) PRODUCIDA</t>
  </si>
  <si>
    <t>% DE CUMPLIMIENTO DEL CRONOGRAMA DE MANTENIMIENTO DE INFRAESTRUCTURA ANUAL</t>
  </si>
  <si>
    <t>1.2 MANTENIMIENTO BIOMÉDICO Y HOSPITALARIO</t>
  </si>
  <si>
    <t>1.2.1- REALIZAR   MANTENIMIENTO PREVENTIVO Y CORRECTIVO A LOS EQUIPOS BIOMÉDICOS, EQUIPO HOSPITALARIO Y AMBULANCIAS.</t>
  </si>
  <si>
    <t>% CUMPLIMIENTO DEL CRONOGRAMA DE MANTENIMIENTO PREVENTIVO DE LOS EQUIPOS BIOMÉDICOS, AMBULANCIAS Y EQUIPOS HOSPITALARIOS</t>
  </si>
  <si>
    <t xml:space="preserve"> 1.3 INTEGRACIÓN DE LOS SISTEMAS DE INFORMACIÓN INSTITUCIONAL</t>
  </si>
  <si>
    <t>1.3.1 - ACTUALIZACIÓN DEL  PLAN ESTRATÉGICO DE TECNOLOGÍAS DE LA INFORMACIÓN Y LAS COMUNICACIONES PETIC.</t>
  </si>
  <si>
    <t>ACTIVIDADES REALIZADAS DE ACUERDO AL PETIC POR VIGENCIA /  CUMPLIMIENTO DE ACTIVIDADES PRIORIZADAS PARA DESARROLLAR   DEL PLAN ESTRATÉGICO DE TECNOLOGÍAS DE LA INFORMACIÓN Y LAS COMUNICACIONES PETIC  *100</t>
  </si>
  <si>
    <t>1.3.2 - ACTUALIZAR EL  PLAN DE TRATAMIENTO DE RIESGOS DE SEGURIDAD Y PRIVACIDAD DE LA INFORMACIÓN.</t>
  </si>
  <si>
    <t xml:space="preserve"> NÚMERO DE ACTIVIDADES REALIZADAS  AL PLAN DE TRATAMIENTO DE RIESGOS DE SEGURIDAD Y PRIVACIDAD DE LA INFORMACIÓN / NÚMERO DE ACTIVIDADES PROGRAMADAS DE CUMPLIMIENTO DEL PLAN DE TRATAMIENTO DE RIESGOS DE SEGURIDAD Y PRIVACIDAD DE LA INFORMACIÓN* 100</t>
  </si>
  <si>
    <t>1.3.3 - ACTUALIZAR EL  PLAN DE SEGURIDAD Y PRIVACIDAD DE LA INFORMACIÓN.</t>
  </si>
  <si>
    <t>&gt;90%</t>
  </si>
  <si>
    <t># DE PQRD GESTIONADAS / # TOTAL DE PQRD PUESTAS POR LOS CIUDADANOS*100</t>
  </si>
  <si>
    <t>1.1.2-  REALIZAR MANTENIMIENTO DE LA INFRAESTRUCTURA FÍSICA    DE LA  E.S.E ISABU.</t>
  </si>
  <si>
    <t>NUMERO DE ACTIVIDAES REALIZADAS EN PLAN DE SEGURIDAD Y PRIVACIDAD DE LA INFORMACION / ACTIVIDADES PROGRAMADAS DE CUMPLIMIENTO DEL PLAN DE SEGURIDAD Y PRIVACIDAD DE LA INFORMACIÓN *100</t>
  </si>
  <si>
    <t>NÚMERO  DE CITAS WEB ASIGNADAS PARA CONSULTA MEDICINA GENERAL Y ODONTOLOGÍA DE LA ESE ISABU A TRAVÉS DE DIFERENTES HERRAMIENTAS TECNOLÓGICAS/ NUMERO TOTAL DE CITAS ASIGNADAS PARA MEDICINA Y ODONTOLOGÍA DE LA ESE ISABU *100</t>
  </si>
  <si>
    <t>INFORME ANUALIZADO QUE PERMITA EVALUAR EL COMPORTAMIENTO DE LA PRODUCTIVIDAD DE SERVICIOS, POR CAPACIDAD INSTALADA DISPONIBLE Y OFERTA DE HORAS CONTRATADAS TENIENDO ENCUENTA LOS INDICADORES DE RENDIMIENTO QUE LA ESE HA ESTABLECIDO, QUE PERMITA, EN CORRESPONDENCIA A LA CONSECUCIÓN DE EFECTIVIDAD EN TÉRMINOS DE EFICIENCIA Y EFICACIA Y SU RESPECTIVA INTEVENCIÓN SEGÚN LOS RESULTADOS OBTENIDOS.</t>
  </si>
  <si>
    <t xml:space="preserve">PORCENTAJE DE CUMPLIMIENTO DE  LOS INDICADORES DE OPORTUNIDAD REPORTADOS EN DECRETO 2193. </t>
  </si>
  <si>
    <t>2.1.7 - FORTALECIMIENTO DE LOS CONVENIOS DOCENCIA SERVICIO, DESDE ATENCIÓN PRIMARIA EN SALUD HASTA LOS DISTINTOS NIVELES DE ATENCIÓN.</t>
  </si>
  <si>
    <t># DE COMITÉS DOCENCIA SERVICIO REALIZADOS</t>
  </si>
  <si>
    <t xml:space="preserve"># DE REUNIONES REALIZADAS CON LA COMUNIDAD </t>
  </si>
  <si>
    <t>2.2.7 -   TRABAJAR POR LA TRANSPARENCIA DE LA GESTIÓN DE LA ADMINISTRACIÓN PÚBLICA Y LA ADOPCIÓN DE LOS PRINCIPIOS DE BUEN GOBIERNO, UTILIZANDO COMO HERRAMIENTA LA RENDICIÓN DE CUENTAS</t>
  </si>
  <si>
    <t>3.1.1 - REVISION Y AJUSTE DE LISTADO MAESTRO DE DOCUMENTOS</t>
  </si>
  <si>
    <t>NUMERO DE REVISIONES DE LISTADO MAESTRO REALIZADAS/NÚMERO DE REVISIONES DE LISTADO MAESTRO PROGRAMADAS</t>
  </si>
  <si>
    <t>3.1.3 - IMPLEMENTACIÓN DEL MECI</t>
  </si>
  <si>
    <t># CAMPAÑAS EJECUTADAS</t>
  </si>
  <si>
    <t>&gt;=90%</t>
  </si>
  <si>
    <t>PORCENTAJE DE RADICACIÓN DE FACTURACIÓN</t>
  </si>
  <si>
    <t>4.1.3-MEJORAR EL FLUJO DE CAJA A TRAVÉS DE UN PROGRAMA DE RECUPERACIÓN DE CARTERA QUE GARANTICE EL PAGO DE LAS OBLIGACIONES ADQUIRIDAS PARA SU OPERACIÓN</t>
  </si>
  <si>
    <t>&gt;=0.8</t>
  </si>
  <si>
    <t>EQUILIBRIO OPERACIONAL CON INGRESOS RECAUDADOS Y GASTOS COMPROMETIDOS</t>
  </si>
  <si>
    <t>Se adjunta Acta de análisis de indicadores del Primer Trimestre 2022, la cual  estaba pendiente por aprobación. El análisis del segundo trimestre se presentará de acuerdo a las fechas establecidas en el seguimiento del tercer trimestre.</t>
  </si>
  <si>
    <t xml:space="preserve">De acuerdo a lo trazado en el plan y con el objetivo de dar cumplimiento a las metas trazadas, específicamente al objetivo estratégico " posicionamiento institucional estratégico, mediante un enfoque integral del riesgo, énfasis en atención primaria en salud, promoción y prevención, maternidad segura y vocación docencia servicio” desde al área de comunicaciones se realizaron diferentes actividades.
Las actividades realizadas fueron: 
4 boletines informativos digitales:
•	Boletín 05 – abril 2022- Jornada de salud
•	Boletín 06 – mayo 2022- Salud
•	Boletín 07 – mayo 2022- Salud
•	Boletín 08 – junio 2022- Salud
Para el cumplimiento de la actividad comunicados de prensa, no se recibieron solicitudes del mismo, por lo tanto, no se realizaron durante este periodo. 
Se realizaron publicaciones en redes sociales de las diferentes actividades realizadas.
Se realizaron piezas gráficas para dar a conocer las diferentes campañas y convocatorias realizadas por la ESE. 
Se realizaron videos reels que se publicaron en Instagram, los cuales le apuntaron a dar tips sobre temas de salud, apuntándole así a la promoción y prevención.
Se realizó nuevo diseño para presentaciones, las cuales fueron enviadas a correos de líderes. 
●Con el cumplimiento de estas acciones se logró el cumplimiento no solo de los requerimientos solicitados, si no las metas trazadas en el plan de acción institucional y el logro del objetivo trazado, dando como resultado a la fecha del semestre un 50 % de cumplimiento a lo acordado. </t>
  </si>
  <si>
    <t>Se gestionaron y tramitaron 72 felicitaciones y 106 PQRS  a las cuales según su frecuencia se les realizó plan de mejoramiento buscando que estas situaciones no se repitan y de esta manera mejorar la satisfacción de los usuarios, se tramitaron 119 PQRSF de que ingresaron por los canales presenciales y 59 que ingresaron por los canales virtuales establecidos para la atención de los usuarios dándose tramite dentro de los tiempos estipulados por la normatividad. Se adjunta informe de pqrs donde se contempla la cantidad discriminada y las acciones realizadas así como las pqrs mas instauradas. se adjunta informe pqrd 2 trimestre 2022</t>
  </si>
  <si>
    <t>Se realizaron mensualmente las reuniones de la alianza de usuarios, en el mes de enero se presento y aprobó por parte de los lideres de la alianza el cronograma de capacitaciones para el año 2022 y se estableció la realización de reuniones mensuales el primer miércoles de cada mes. se levanto acta de cada reunión realizada. (se adjuntan actas de las reuniones realizadas ABRIL: 1 reunión: Actualización normatividad COVID 19 y participación ciudadana, MAYO: sistema general de seguridad social en salud, JUNIO: Programa y política de humanización  total 3 capacitación en el segundo trimestre)</t>
  </si>
  <si>
    <t>Durante el II trimestre de 2022 se continuó con ajuste y actualización documental los cuales de acuerdo a aprobación de los lideres de los procesos fueron codificados e ingresados a listado maestro.  Es importante que a partir del 1 de junio de 2022 y por decisión tomada en el Comité CIGD del mes de mayo, los documentos no se aprueban en grupo primario pues en este grupo no alcanza el tiempo para realizar revisión de los documentos, por lo anterior se diseñó un formato: SOLICITUD, CREACION,ACTUALIZACION, ELIMINACION, ADOPCION y/o ADAPTACION DE DOCUMENTOS-CAL-F-001 en el cual son los lideres de los procesos, directores técnicos, jefes de oficina o subgerentes quienes aprobarán los documentos, firmando  el formato para se  enviado a la Oficina de Calidad junto con el documento para proceder a codificar los respectivos documentos.
Se adjuntan los siguientes soportes:
1.Listado Maestro actualizado a 30 de junio. Archivo Excel
2.Carpeta denominada Listado de documentos aprobados II trimestre de 2022, que contiene tres archivos en Excel con el listado de los documentos aprobados en abril, mayo y junio.
3.Carpeta denominada: Grupos primarios II trimestre que contiene 7 actas de Grupos primarios donde se aprobaron los documentos de abril y mayo.
4.Carpeta denominada: Formato aprobación documentos que contiene 3 formatos de aprobación de documentos y un acta de grupo primario del mes de junio de talento humano.</t>
  </si>
  <si>
    <t>Se coordinó el mantenimiento preventivo de todos los centros de salud, HLN y UIMIST en cuanto a cubiertas y limpieza de canales de aguas lluvias, inspección de cielo raso y pinturas, inspección de tanques de agua potable, inspección de aparatos eléctricos, iluminación y comunicaciones, inspección y mantenimiento de aparatos sanitarios, inspección y reparación de cerraduras deterioradas, inspección de ventanería, puertas, portones y rejas, según lo estipulado en el cronograma.
Se realizó informe trimestral incluyendo todos los mantenimientos correctivos, preventivos y hallazgos por habilitación, donde se dio a conocer la realización de diferentes actividades con el equipo de mantenimiento donde se impartió instrucciones sobre la adecuación de la división en dos ambientes de vacunación en CS Gaitán y Mutis, se coordinó el arreglo de la columna averiada en el CS Kennedy y la adecuación de cabinas insonorizadas para compresor. Así mismo, se coordina el inicio de la adecuación del servicio de urgencias HLN.
Con la finalidad de continuar con la adecuación respecto a los hallazgos por habilitación se realiza recorrido a todos los centros de salud para conocer los espacios para almacenamiento de medicamentos e insumos médicos.</t>
  </si>
  <si>
    <t>1. Se realizan seguimiento a los cronogramas de mantenimiento preventivo de equipo biomédico y dotación hospitalaria con un cumplimiento al 100% en la ejecución, como soportes se encuentran los reportes de servicio realizados.
2. Se realizan los mantenimientos correctivos solicitados y ejecutados al 100%, como evidencia se encuentran los reportes de mantenimiento realizados junto a las cuentas de cobro y repuestos utilizados.</t>
  </si>
  <si>
    <t xml:space="preserve">1. Las actividades ejecutadas en el segundo trimestre del año se obtiene un resultado del 87% y un acumulado anual de 42% siguiendo con la tendencia de los cumplimientos para el último trimestre del año se podrá cumplir con la meta planteada; para el plan de acción, se  puede observar que, durante los trimestres, se ha logrado aumentar en la ejecución de actividades desde el mes de enero con la captación de la población por cursos de vida, revisando su riesgo y canalizando a los programas, contamos con personal idóneo y líneas telefónicas para realizar la demanda inducida a los programas, además se realizan jornadas de salud mensualmente con actividades dirigidas a las mujeres en edad fértil, ISABU CUIDA TU SALUD con actividades desde educación, consultas, procedimientos y la participación en las  feria de la salud con el apoyo del  programa APS para canalización de usuarios a los centros de salud.
 2. Capacitar al personal misional: Para dar cumplimiento a la implementación de la ruta de alteraciones nutricionales para el 2022 se realizaron 2 capacitaciones al personal de salud de los centros de salud referente a la Resolución 2465 del 2016,  adoptar los indicadores antropométricos, patrones de referencia y puntos de corte para la clasificación antropométrica del estado nutricional de niñas, niños y adolescentes menores de 18 años de edad, adultos de 18 a 64 años de edad y gestantes adultas y la Resolución 2350 del 2020 lineamientos técnicos para el manejo integral de atención a la desnutrición aguda moderada y severa en niños de (0) a 59 meses de edad. Se realizó un Pre Test con un porcentaje 65 % y Pos Test porcentaje 85%. En los porcentajes se consolida la información de las dos capacitaciones. 
3. Evaluar la adherencia de la aplicación de la ruta integral definida a través de las historias clínicas: Durante el segundo trimestre del año se realizaron auditorías en cursos de vida de primera infancia e infancia, adultez y vejez. En los centros de salud Bucaramanga con un cumplimiento del 67.5%, centro de salud IPC 71%, centro salud La Libertad 67% se revisaron la adherencia ruta de alteraciones nutricionales en los cursos de primera infancia e infancia y curso de vida de adultez y vejez las frecuencias de tamizaciones obligatorias. 
4. Elaborar un plan de mejoramiento frente a las desviaciones identificadas:  Se continua con el desarrollo del plan de mejoramiento ingresando los nuevos hallazgos realizados por las auditorías externas y se soportan con las evidencias, donde encontramos 13 actividades planteadas con un 53.3% cerradas y 46.1% en desarrollo con fecha de cierre hasta diciembre 2022. 
5. Documentar los resultados de la ruta identificada:  Se realiza informe de las actividades planteadas para el cumplimiento de las rutas de atención realizando el análisis de los 5 puntos; se soporta con un informe de las rutas de atención para mejorar las captaciones a los cursos de vida e identificar los riesgos de la población.
</t>
  </si>
  <si>
    <t>Se realizaron 2 reuniones con la alianza de usuarios donde se registraron las expectativas y necesidades para poder tramitarlas mediante plan de mejoramiento, las necesidades más frecuentes de los líderes son mejoramiento en la accesibilidad a la asignación de citas ya sea presencial, web o call center, se adjunta plan de mejoramiento para estas expectativas y necesidades. En el semestre se llevan realizadas 4 reuniones.</t>
  </si>
  <si>
    <t>NO PROGRAMADAS</t>
  </si>
  <si>
    <t>CUMPLIERON CON EL CORTE</t>
  </si>
  <si>
    <t>NO VA CUMPLIENDO CON LA META</t>
  </si>
  <si>
    <t>CUMPLIERON LA META PARA LA VIGENCIA</t>
  </si>
  <si>
    <t>TOTAL DE METAS PROGRAMADAS 2022</t>
  </si>
  <si>
    <t>CUMPLIMIENTO</t>
  </si>
  <si>
    <t>2 TRIMESTRE</t>
  </si>
  <si>
    <t>2TRIMESTRE: la meta se encuentra en 0,91 por lo que el valor comprometido en el gasto es superior al ingreso reconocido, esta situación se da particularmente por que el ingreso es con corte a junio pero el gasto comprometido en algunos casos esta al mes de agosto o septiembre, según las proyecciones financieras al terminar el año se cumplirá la meta ya que en diciembre tanto el ingreso como el gasto tendrán el mismo corte
INDICADOR: VALOR RECAUDADO / GASTO COMPROMETIDO = 35774771762/39253857498 = 0,91</t>
  </si>
  <si>
    <t xml:space="preserve">1. La institución inició en el año 2021 el servicio de citas telefónicas apoyado en la implementación de un Call Center de  operadores, 14 líneas telefónicas digitales y un número centralizado para recepcionar las llamadas; a corte de junio 30 de 2022  contamos con 10 operadores  para atender los 3 números telefónicos  para la atención de las 34 líneas al servicio  de los usuarios  mejorando la productividad diaria, para lograr una atención oportuna, eficaz y sin barreras a los usuarios del municipio de Bucaramanga. 
2. Se observa un aumento en la solicitud de citas por página web por parte de los usuarios trimestre a trimestre, iniciando el año con 1.262 citas asignadas por página web y a 30 de junio 6.268.
3. Se realizó material IEC como medio de información el cual se presenta en cada centro de salud y publicada en la página WEB institucional. se adjunta evidencias.
4. La información del punto anterior, fue socializada y presentada a los usuarios en cada centro de salud y unidades hospitalarias. se adjunta evidencia.
5. El porcentaje de citas por medios tecnológicos es en el II trimestre del año 2022 es del 19.8%, comparado con el total de citas solicitadas en el II trimestre de la vigencia actual. Cabe destacar que se observa un aumento en la solicitud de citas por Call center por parte de los usuarios quienes en abril solicitaron 5.798 citas por este medio, posterior en mayo aumentaron las solicitudes a 7.266 (1.468 solicitudes más) y finalizando trimestre con 11.008 citas 5.210 citas más que las asignadas al inicio del II trimestre del año 2022. De igual manera se presenta un aumento de la asignación en las modalidades tecnológicas (web y call center) debido al aumento de líneas disponibles y la adherencia como respuesta a la educación y capacitación continua de los usuarios sobre la solicitud de citas por página web, mediante material infográfico en las diferentes unidades de atención y la demanda inducida realizada a la comunidad. La oficina de atención al usuario mantiene permanente actividades de información, educación y enseñanza al usuario para que accedan a estas herramientas tecnológicas para lograr que sus próximas citas y las de su familia sean por estos medios y cumplir el objetivo de acabar las filas para la asignación de citas. 
6. Se entrega archivo Excel correspondiente al plan de mejora frente a la Asignación de Citas por medios tecnológicos (WEB y Call Center) y las evidencias que el plan de mejora exigía (Informe).     
El porcentaje de citas por medios tecnológicos es del 19.8 %, comparado con el total de citas solicitadas en el II trimestre de 2022. Cabe resaltar que el análisis del indicador corresponde al trimestre objeto de evaluación y no es acumulable.     </t>
  </si>
  <si>
    <t>Se realizó la elaboración de documento para sustentación de la Capacidad instalada del Proyecto UIMIST, el cual contempla sustentación de la capacidad de la red, aplicación de la fórmula de Brigdman para la determinación de la cama necesaria para una población definida. Presentación de la capacidad instalada actual y la proyectada de las dos unidades hospitalarias UIMIST y Hospital Local del Norte.
Se realizó Mesa de trabajo para conciliación de la capacidad instalada de las dos unidades hospitalarias que funcionarían conforme al proyecto de inversión presentado ante la Secretaría de Salud Departamental. Fecha: 27 de abril de 2022, Hora:2:00 pm, Dirección de Desarrollo de Servicios, Vigilancia y Control.
1. Elaboración de estudio Médico Técnico Proyecto “Reposición de la Infraestructura de la Unidad Hospitalaria UIMIST del Municipio de Bucaramanga”, documento que fue radicado en la Secretaría de Salud Departamental, para concepto de viabilidad parcial del proyecto. Radicado 9 de mayo de 2022.
2. Elaboración de estudio Médico Técnico Proyecto “Adecuación Locativa de los pisos 3 y 4 de la Unidad Hospitalaria Hospital Local del Norte”, documento que fue radicado en la Secretaría de Salud Departamental, para concepto de viabilidad parcial del proyecto. Radicado 13 de 
mayo de 2022.
3. Revisión del estudio Médico Técnico Proyecto “Adquisición, adecuación e instalación de ascensores para el mejoramiento en la prestación de servicios de salud para el Hospital Local del Norte del Municipio de Bucaramanga”, radicado en la Secretaría de Salud Departamental, 18 de mayo de 2022.
4. Revisión del estudio Médico Técnico Proyecto “Remodelación de la Infraestructura Física del Centro de Salud El Rosario”, documento radicado en la Secretaría de Salud Departamental, para concepto de viabilidad parcial del proyecto. Fecha: 31 de mayo de 2022.</t>
  </si>
  <si>
    <t>Se ejecutó el plan de estratégico de tecnología de la información PETI, El cual para la vigencia del 2022 se programaron 13 actividades y para el segundo trimestre se realizó entrega de 5 actividades según programación, acumulando un total de 7 entregables relacionados a continuación como evidencia a las actividades ejecutadas, cumpliendo con el 53.8% al seguimiento total.
• Informe de mantenimiento preventivo # 1, se realizó mantenimiento preventivo al 100% de equipos programados.
• Plan de reposición: Ficha técnica
• Plan de reposición: Estudio de mercado
• Informe Prueba Piloto telemedicina: en la actual vigencia se realizan pruebas de almacenamiento de las video llamadas, envió de documentos y enlaces, los cuales se encuentran pendientes por respuesta por parte del proveedor
• Informe de gestión y análisis de software panacea: durante el primer semestre del 2022, se han realizado una serie de actividades y procesos que han permitido reducir las incidencias y errores en el manejo del sistema de información, de igual manera se ha logrado documentar casos y requerimientos que se han escalado al proveedor. De los 80 casos notificados se ha solucionado el 61.25%, en referencia a los requerimientos el 44,4%, sumando las dos variables nos da un indicador del 61% de casos solucionados o en gestión por parte del proveedor CNT PANACEA.</t>
  </si>
  <si>
    <t xml:space="preserve">Con corte al primer semestre de la vigencia 2022 no se cumple con el indicador (1,31), esta situación ya fue socializada con la subgerencia científica y la gerencia con el fin de tomar medidas para aumentar la producción o disminuir los gastos por que esta variación obedece a que estamos gastando mas produciendo menos </t>
  </si>
  <si>
    <t xml:space="preserve">Durante el segundo trimestre se inició el despliegue de la campaña ambiental "MENTALIZATE no lo tires, Recicla" enfocado solo a Botellas plásticas en el recipiente asignado, la actividad se aperturó en las unidades Hospitalarias de la ESE ISABU, ubicando recipientes para depositar esta clase de residuos, los cuales están  identificados a través de una pieza gráfica que generó el área de comunicaciones, se adjunta informe con imágenes de lo realizado durante el periodo. Teniendo en cuenta la verificación realizada a los puntos de recolección, se ha podido observar un cumplimiento  durante el segundo trimestre vigencia 2022. </t>
  </si>
  <si>
    <t>SEGUIMIENTO 2 TRIMESTRE</t>
  </si>
  <si>
    <t xml:space="preserve">Mensualmente se aplica la encuesta institucional de satisfacción en los centros de salud y los servicios de las unidades hospitalarias  donde se evalúa la satisfacción global de los usuarios que en este segundo trimestre 2022  fue de 94,68% y el porcentaje de recomendación del ISABU a familiares y amigos es de  94,58%.  en total se realizaron 1015 encuestas a los usuarios en el trimestre arrojando los resultados anteriormente informados. La meta de este indicador es del 90%. </t>
  </si>
  <si>
    <t>RESULTADO</t>
  </si>
  <si>
    <t>CUMPLIMIENTO AL 2 TRIMESTRE</t>
  </si>
  <si>
    <t xml:space="preserve">NÚMERO DE PROYECTOS DE INVERSIÓN GESTIONADOS PARA MODERNIZAR LA INFRAESTRUCTURA </t>
  </si>
  <si>
    <t>se ejecutó plan de tratamiento de riesgos de seguridad y privacidad de la información, el cual para la vigencia del 2022 se programaron 9 actividades en total y para el segundo trimestre se realiza entrega de la evidencia de 4 actividades ejecutadas en el periodo, acumulando a la fecha un total de 5 actividades, cumpliendo con un 55,5% al seguimiento total. 
• Cronograma de sensibilización y capacitación en seguridad de la información: su socialización y capacitación, iniciará en el mes de septiembre y octubre.
• Informe Copias de Seguridad: diariamente la oficina de las TICS en el área de sistemas de información realiza copias de seguridad a la base de datos de la institución enviándola a la NAS posteriormente para su custodia, en este semestre se ejecutaron actividades de optimización de los servidores.
• Informe de antivirus activo: el antivirus Sophos con licencia fue instalado en los equipos de cómputo de la institución, se encuentra activado y realizando
monitoreo permanente en los equipos de cómputo y servidores de la entidad.
• Informe de activos informáticos: en la actualidad la institución cuenta con 387 equipos como apoyo en la ejecución de las actividades del personal de la E.S.E ISABU.</t>
  </si>
  <si>
    <t xml:space="preserve">Se ejecutó el PLAN DE SEGURIDAD Y PRIVACIDAD DE LA INFORMACIÓN, el cual se programaron 9 actividades como evidencia a su complimiento en la actual vigencia. En el segundo trimestre del 2022 se realizó entrega de 2 de ellas, acumulando un total de 4 evidencias entregadas a la fecha, cumpliendo con un 44.44% al seguimiento total. 
Las evidencias entregadas son: 
• Informe del Firewall: Se evidenció el  tráfico y uso de continuo de internet encriptado, en los cuales se evidencia algunos hallazgos y recomendaciones por parte del profesional con el fin de aplicar acciones de mejora. Por otra parte se evidenció el buen funcionamiento del Firewall bloqueando 91.3% de spyware, en el mes de junio, cumpliendo con su objetivo de protección y bloqueo. Así como su oportuna activación de licencia anual.
</t>
  </si>
  <si>
    <t>Se presentan 3 Excel correspondientes a los meses  de Abril, Mayo y Junio de la productividad de la E.S.E ISABU y  5 informes por áreas con su respectivo análisis. se adjunta evidencia.
Zona Norte:
En vista de la importancia de capacitar al personal  de los diferentes centros de salud de la zona norte, mensualmente en los grupos primarios, se han capacitado sobre la medición de la productividad por servicios y si está aumentando o disminuyendo en cada unidad operativa para analizar las posibles causas y reforzar estrategias o implementar planes de mejora, se anexan actas de dichos grupos primarios como soporte.  La productividad medica del segundo trimestre del año, evidencia que ha venido en ascenso en algunos centros como consecuencia del fortalecimiento del recurso humano que se realizó a mediados del año 2021, en algunos centros de salud se ha implementado la estrategia del médico SATELITE y en otros centros se han contratado médicos como ocurre en el caso del Centro de Salud Café Madrid el cual mes a mes ha aumentado el número de consultas logrando al finalizar el mes de junio 1.837 consultas para un total en el trimestre de 5.348 consultas; se puede observar está misma tendencia en la mayoría de centros de salud de la zona norte. En cuanto a la productividad de enfermería en el segundo trimestre de 2022, se observa el ascenso de las actividades de promoción y prevención de enfermería, implementando educaciones a pacientes en RCV, asesorías VIH, educaciones individuales en salud;  reactivando mes a mes el movimiento de los diferentes centros de salud, adicional las jornadas de promoción y prevención como el día rosa, las jornadas nacionales de vacunación y la búsqueda activa por medio de las diferentes bases de datos institucionales y las suministradas por las diferentes EAPB.
Zona Sur:
En el mes de abril con 30 profesionales de médico general se ejecutaron 4171 horas, con una oferta disponible de 9594 y según informe de productividad 2193 se realizaron 9,930 con una productividad en el recurso humano 104% con un mayor rendimiento de los que tienen convenio docencia servicio en el C.S. Mutis, La Libertad y La Joya y de los que tienen convenios de población migrante se comportan así: Comuneros, Morrorico, Toledo y Cristal.  El centro con más actividades de vacunación es el centro de salud La Libertad; en toma de citologías se destaca el centro de salud Comuneros, siendo el mes de abril durante el trimestre el de mayor rendimiento en consulta de medicina general electiva.  En el mes de mayo se presentan algunos cambios por renuncias en talento humano presentándose mayor número de producción en los centros de salud  con convenios docencia servicio: Mutis y La Joya, en vacunación  se aplicó más biológicos en el centro de salud Mutis ya que inició con la estrategia hepatitis B, el centro de salud con mayor toma de citologías es el centro de salud Rosario, en este mes se evidenció un mayor número de actividades de vacunación, controles promoción y prevención y procedimientos mayores; en el mes de junio se tomaron mayor número de citologías y laboratorios por la estrategias implementadas de RCV y ferias de la mujer buscando la adherencia al programa.
Terapias:
Se consolidó la información de los servicios de farmacia y terapias  de los meses de abril a junio del 2022 en el formato de  ficha de indicadores de productividad, analizando  los datos en forma mensual,  evaluando la  oferta institucional en horas contratadas por servicio contrastada con la producción del servicio, teniendo en cuenta la información  suministrada del Decreto 2193/2004. Con el  porcentaje obtenido,  se evalúa si la capacidad instalada es suficiente para esta productividad y así  permitir acciones resolutivas;  en este trimestre, se ha dado atención a los pacientes que han requerido atención en terapias en la  unidad de cuidados intermedios y cuidados intensivo  hospitalización,  urgencias y consulta externa,  garantizando la atención las 24 horas  mientras se encuentran hospitalizados; en los  centros de salud, las terapias están sujetas a la contratación por evento y actualmente solo cuenta con contrato con la EAPB COOSALUD.  En  el servicio de farmacia,  las órdenes despachadas están sujetas a la contratación con las EAPB por cápita y evento;  durante este  segundo  trimestre del año se observó una variación negativa del 4.38 comparada con el segundo trimestre del 2021. Durante el segundo trimestre para el mes de mayo, la variación es positiva del 13% y en el mes de junio una variación negativa del -8% respecto al mes de mayo del despacho de fórmulas en la ESE ISABU.</t>
  </si>
  <si>
    <t xml:space="preserve">En el segundo trimestre de la vigencia 2022, se realizó el perfil epidemiológico institucional correspondiente al segundo trimestre del año 2022, de acuerdo a los Registros Individuales de Prestación de Servicios de Salud (RIPS), generados por el Sistema de Información PANACEA de la institución,  la cual es una de las principales fuentes de información dado que su conformación por variables sociodemográficas, administrativas y clínicas permite establecer perfiles de morbilidad atendida y realizar procesos de seguimiento y control de diferentes aspectos de la prestación de los servicios.
Las fuentes de información secundarias fueron: la Base de Datos Única de Afiliados (BDUA) que entregan las entidades promotoras de salud (EPS), la Base de Datos del Registro Único de Afiliados Nacimientos y Defunciones (RUAF-ND) y la base de datos de sala de partos para la caracterización de la población activa. Los datos fueron procesados y analizados en hojas de cálculo de Excel en términos de frecuencias absolutas y relativas. La información se presenta en tablas y gráficas en los que se describen los principales hallazgos identificados. Se presenta un análisis descriptivo de la morbilidad atendida durante el segundo trimestre del año 2022 por servicios (consulta externa, urgencias, hospitalización), se incluyeron los ciclos vitales que comprenden: primera infancia (0 – 5 años); infancia (6 – 11 años); adolescencia (12 -17 años); juventud (18 - 28 años); adultez (29 - 59 años) y persona mayor (&gt; 60 años) que consultaron de acuerdo a la lista del estudio mundial de carga de la enfermedad, donde agrupa los códigos CIE10 modificada por el MSPS, que permite analizar las siguientes categorías de causas: condiciones transmisibles y nutricionales; condiciones maternas perinatales; enfermedades no transmisibles; lesiones, donde además de las lesiones intencionales y no intencionales se incluyó todo lo relacionado con los traumatismos, envenenamientos y algunas otras consecuencias de las causas externas; condiciones mal clasificadas. El documento y la presentación en Power point del perfil epidemiológico correspondiente es revisado y aprobado por la subgerencia científica para posteriormente ser presentado ante la junta directiva. El perfil epidemiológico correspondiente al segundo trimestre del año 2022 se encuentra debidamente publicado disponible para ser consultado en la pagina www.isabu.gov.co Observatorio Digital. </t>
  </si>
  <si>
    <t>Durante el segundo trimestre de la vigencia 2022 se realizaron 15 reuniones con diferentes universidades y una reunión general con las escuelas de formación técnica en salud para un total de 16 reuniones durante el trimestre y un acumulado de 31 reuniones
Las siguiente lista son las reuniones del Convenio Docencia Servicio con las diferentes instituciones educativas:
UNIVERSIDADES
UDES: 5 reuniones para el seguimiento del programa de pediatría e internado, inducción de internos, socialización de informes, definición de actividades para las residencias médicas y elaboración del cuadro de rotaciones del programa de enfermería correspondiente al segundo periodo académico.
UCC: 1 reunión en la que se realizó el cuadro de rotaciones del programa de enfermería correspondiente al segundo periodo académico.
UMB: 1 reunión en la que se realizó el cuadro de rotaciones del programa de enfermería correspondiente al segundo periodo académico.
UIS: 2 reuniones para el seguimiento del programa de pediatría e internado y elaboración del cuadro de rotaciones del programa de enfermería correspondiente al segundo periodo académico.
UNAB: 5 reuniones en las que se realizó el cuadro de rotaciones del programa de enfermería, análisis de evento, socialización del informe de enfermería, socialización del informe de psicología y la inducción de internos.
UNIMINUTO: 1 reuniones para la socialización de informes del programa de psicología.
Como evidencia se adjunta copia en PDF de las actas de las reuniones.
ESCUELAS DE FORMACIÓN TÉCNICA EN SALUD
SENA: 1 reunión para el seguimiento del convenio y se adjuntan 2 actas pendientes del primer trimestre.
INDUCCIONES: Durante el primer semestre se realizó inducción general de estudiantes utilizando como herramienta la página “Campus Virtual Isabu”, la cual puede ser visualizada en la página web oficial de la ESE ISABU o mediante el enlace: https://informacionvigilan.wixsite.com/campus-isabu; se adjunta como evidencia el acta con la consolidación de la información de los estudiantes y docentes que ingresaron por la plataforma y realizaron el recorrido accediendo al contenido o descargando el material para estudio.</t>
  </si>
  <si>
    <t xml:space="preserve">Se realizó solicitud a cada líder de proceso de las evidencias al cumplimiento de las metas establecidas en el Plan Anticorrupción y Atención al Ciudadano - Mapa de Riesgos de Corrupción,  correspondiente al primer cuatrimestre de la vigencia 2022, se verificó cada uno de los soportes allegados para cada uno de los componentes, como son: Racionalización de tramites, Rendición de Cuentas, mecanismos para mejorar la atención al ciudadano, mecanismos para la transparencia y acceso a la información, generándose así el respectivo informe de seguimiento con su publicación en la página web institucional, dentro de los términos establecidos.
En lo que lo que corresponde al PAAC de la E.S.E ISABU vigencia 2022, se cumplió en un 100%, de las actividades programadas para el cuatrimestre.
</t>
  </si>
  <si>
    <t>En lo que corresponde a esta actividad la oficina de control interno continuó con el seguimiento al cumplimiento del plan de acción MECI, el cual está formulado para la vigencia 2021-2022, incluyendo acciones de mejora a realizar en cada uno de los componentes como son: Ambiente de Control, Evaluación del Riesgo, Actividades de Control, Información y Comunicación, Actividades de monitoreo, éste plan estaba conformado por un total de  nueve (9) acciones de mejora programadas  a realizar en la vigencia 2021-2022.
De lo evaluado con corte al segundo trimestre, se cumplieron las actividades programadas para la vigencia 2022,  ejecutándose de ésta manera el de  plan de acción MECI  vigencia 2021-2022  en un 100%, permitiendo el desarrollo del sistema de control interno en la entidad, la mejora continua en los procesos y el logro de los objetivos institucionales. Se anexa como soporte Informe de seguimiento al plan de acción MECI.</t>
  </si>
  <si>
    <t>Ítem 1. Se realiza revisión constante del proceso y se efectúa reorganización de entidades a auditar por cada persona a fin de equilibrar cargas laborales y prestar una mejor auditoria de la cuenta antes de ser enviada. Igualmente se capacita sobre el sistema y la correcta auditoría de cuentas médicas, enseñando el ingreso y uso de herramientas gratuitas de la web como el liquidador, manual SOAT y homologador de manuales ISS y SOAT, esto con el objetivo de poder realmente realizar una preauditoria de las cuentas que se radican ante las entidades responsables del pago. Se anexan actas
Ítem 2. Se socializa constantemente y en la medida que el proceso es informado, tanto la contratación, como los otros si o los servicios que se adicionan a cada entidad con sus respectivas tarifas, así mismo se socializan las tarifas propias y se está en constante comunicación con contratación para la resolución de dudas que se tengan al momento de realizar la auditoria. Se anexan correos de socialización.
Ítem 3. Con el fin de presentar la facturación recibida con corte a 30 de cada mes, mensualmente se realizó y analizo entre cartera-radicación y cuentas médicas el cronograma de entrega que contine las fechas especificas tanto de entrega interna de los procesos de facturación hacia cartera, como de las fechas en las cuales cartera las radicara ante las EAPB, cumpliendo no solo con las exigencias de fechas de algunas EAPB, sino también con lo establecido en el plan de acción que debe ser dentro de los 15 primeros días del mes. Igualmente se cumple con las exigencias de entrega de la información en cada EAPB, radicando presencial, por correo certificado, correo electrónico o plataformas preestablecidas. Se adjunta cronograma mensual del segundo trimestre.
Ítem 4. Se está llevando control de lo enviado a cada EAPB, realizando seguimiento a los recibidos para poder así dar el respectivo Radicado en el sistema de información PANACEA, que es donde se registra toda la información y posteriormente se genera el indicador propuesto.  La gestión ante las EAPB, se hacen a través de llamadas telefónicas, visita constante del mensajero a recoger en cada EPS, igualmente internamente se lleva control sobre las facturas devueltas al proceso de facturación por que no fueron recibidas y a las facturas que este proceso no ha entregado a cartera, con el fin de lograr no solo el cumplimiento del indicador sino aumentar mes a mes la radicado del servicio prestado. No fue posible cumplir al 100% ya que en algunas ocasiones la factura no en los tiempos que establecen las EPS para radicar o los servicios se facturan, pero no se entregan al área de cartera llevando a que de la facturación generada esto es $ 27,058,845,405 solo cartera logre radicar con los soportes requeridos por la Resolución No. 3047 anexo técnico 5 la suma de $25,852,396,760
Ítem 5. Con la líder del proceso de cuentas médicas, y el equipo de Cartera-Radicación-Devoluciones se efectuó actas de reunión para los meses mayo, se anexa acta como soporte
INDICADOR (FACTURACION RADICADA $25,852,396,760 / FACTURACION GENERADA $ 27,058,845,405)= 95,54%</t>
  </si>
  <si>
    <t>La meta se encuentra en 0,65 por lo que el valor comprometido en el gasto es superior al ingreso recaudado, esta situación se da particularmente por que el ingreso es con corte a junio pero el gasto comprometido en algunos casos esta al mes de agosto o septiembre, según las proyecciones financieras al terminar el año se cumplirá la meta ya que en diciembre tanto el ingreso como el gasto tendrán el mismo corte</t>
  </si>
  <si>
    <r>
      <t xml:space="preserve">1. A inicios del segundo  trimestre se realizó  cronograma de la ejecución de jornadas de Promoción y prevención. Durante el segundo trimestre las jornadas fueron: ISABU CUIDA SU SALUD soy una mujer sana una mujer feliz. Jornada de  Atención salud Oral. Jornada Rosa. Jornada Nacional de Vacunación de las Américas. Soy generación sonriente. ISABU CUIDA SU SALUD soy una mujer sana una mujer feliz. Jornada de vacunación rubeola y sarampión e influenza estacional.
Para el año 2022 las actividades ejecutadas en el segundo trimestre del año se obtiene un resultado del 87 %. En enfermería un cumplimiento del 120%, en odontología 62 % y valoración de odontología a la gestante 112 %. Para el año 2022 las actividades ejecutadas en el segundo trimestre del año se obtiene un resultado del 87% y un acumulado anual de </t>
    </r>
    <r>
      <rPr>
        <b/>
        <sz val="8"/>
        <color theme="1"/>
        <rFont val="Arial Narrow"/>
        <family val="2"/>
      </rPr>
      <t>42%;</t>
    </r>
    <r>
      <rPr>
        <sz val="8"/>
        <color theme="1"/>
        <rFont val="Arial Narrow"/>
        <family val="2"/>
      </rPr>
      <t xml:space="preserve"> siguiendo con la tendencia de los cumplimientos para el último trimestre del año se podrá cumplir con la meta planteada para el plan de acción. Se </t>
    </r>
  </si>
  <si>
    <t>NUMERO DE PROYECTOS 2022</t>
  </si>
  <si>
    <t>METAS PROGRAMADAS 2 TRIM</t>
  </si>
  <si>
    <t>METAS CUMPLIDAS 2 TRIM</t>
  </si>
  <si>
    <t xml:space="preserve">Durante el segundo trimestre de 2022, se realizaron las visitas de Autoevaluación de estándares de habilitación según el cronograma de Auditorías Internas a los Centros de Salud y Unidades Hospitalarias. Para el segundo trimestre estaban programadas 10 visitas de las cuales se realizaron 7 visitas por cruce de visitas de auditorías externas de EPS y de entes territorial SSAB y SDS. Las 3 visitas pendientes se reprogramarán para el tercer trimestre.
Se adjunta informe con lista de verificación  de las visitas realizadas durante el periodo.
Centros de Salud: Mutis, Rosario, Kennedy, IPC, Regaderos , HLN Urgencias, HLN Internación, en el siguiente link encuentra los soportes.
https://drive.google.com/drive/folders/1ouURYgqFdBrMs-4v1kIZilmfdRXoO2o4?usp=sharing
No se logró el 100% de las visitas programadas (10 sedes operativas) para el segundo trimestre 2022,  debido a crude de  auditorías externas de EPS y de los entes territoriales SSAB y SDS que se realizaron durante el mismo periodo, por lo tanto, las tres pendientes se reprogramarán para el tercer trimestre de 2022.
</t>
  </si>
  <si>
    <t>1 TRIMESTRE</t>
  </si>
  <si>
    <t>RESULTADO %</t>
  </si>
  <si>
    <r>
      <rPr>
        <b/>
        <sz val="6"/>
        <color theme="1"/>
        <rFont val="Arial Narrow"/>
        <family val="2"/>
      </rPr>
      <t xml:space="preserve">3.1. SEGUIMIENTO A 31 DE MARZO DE 2022: </t>
    </r>
    <r>
      <rPr>
        <sz val="6"/>
        <color theme="1"/>
        <rFont val="Arial Narrow"/>
        <family val="2"/>
      </rPr>
      <t xml:space="preserve">El Plan de Acción MIPG  vigencia 2021 - 2022: A corte del 31 de marzo de 2022, se tenían programadas 181 actividades de las cuales se cumplieron 189 actividades dando un cumplimiento  del 96% y un avance de cumplimiento acumulado del 84% del plan, quedando 7 actividades en desarrollo las cuales corresponden a:
</t>
    </r>
    <r>
      <rPr>
        <b/>
        <sz val="6"/>
        <color theme="1"/>
        <rFont val="Arial Narrow"/>
        <family val="2"/>
      </rPr>
      <t xml:space="preserve">Política de Seguridad Digital: </t>
    </r>
    <r>
      <rPr>
        <sz val="6"/>
        <color theme="1"/>
        <rFont val="Arial Narrow"/>
        <family val="2"/>
      </rPr>
      <t xml:space="preserve">1 actividad: Aprobación por Comité CIGD  del Plan de acción para la gestión sistemática y cíclica del riesgo de seguridad digital de la entidad de la vigencia 2022. 
</t>
    </r>
    <r>
      <rPr>
        <b/>
        <sz val="6"/>
        <color theme="1"/>
        <rFont val="Arial Narrow"/>
        <family val="2"/>
      </rPr>
      <t xml:space="preserve">Políticas Defensa Jurídica: </t>
    </r>
    <r>
      <rPr>
        <sz val="6"/>
        <color theme="1"/>
        <rFont val="Arial Narrow"/>
        <family val="2"/>
      </rPr>
      <t xml:space="preserve">5 actividades: Política de Defensa Judicial (acta de aprobación y resolución de adopción), Actualización de la política de daño antijurídico (acta de aprobación y resolución de adopción), Plan de daño antijurídico de la vigencia 2022 (aprobación).
</t>
    </r>
    <r>
      <rPr>
        <b/>
        <sz val="6"/>
        <color theme="1"/>
        <rFont val="Arial Narrow"/>
        <family val="2"/>
      </rPr>
      <t xml:space="preserve">Política de Gestión Documental: </t>
    </r>
    <r>
      <rPr>
        <sz val="6"/>
        <color theme="1"/>
        <rFont val="Arial Narrow"/>
        <family val="2"/>
      </rPr>
      <t xml:space="preserve">Programa de reprografía diseñado. 
Actividades que se encuentran en Desarrollo y se cerraran en el segundo trimestre de 2022. 
Seguimiento presentado en comité de CIGD el 26 de mayo de 2022.
</t>
    </r>
    <r>
      <rPr>
        <b/>
        <sz val="6"/>
        <color theme="1"/>
        <rFont val="Arial Narrow"/>
        <family val="2"/>
      </rPr>
      <t xml:space="preserve">SOPORTES: </t>
    </r>
    <r>
      <rPr>
        <sz val="6"/>
        <color theme="1"/>
        <rFont val="Arial Narrow"/>
        <family val="2"/>
      </rPr>
      <t xml:space="preserve">Excel del Plan de Acción con corte a 31 de marzo de 2022, Acta CIGD No.5 del 26 mayo de 2022 y lista de asistencia. 
</t>
    </r>
    <r>
      <rPr>
        <b/>
        <sz val="6"/>
        <color theme="1"/>
        <rFont val="Arial Narrow"/>
        <family val="2"/>
      </rPr>
      <t xml:space="preserve">3.2. SEGUIMIENTO A 30 DE JUNIO DE 2022: </t>
    </r>
    <r>
      <rPr>
        <sz val="6"/>
        <color theme="1"/>
        <rFont val="Arial Narrow"/>
        <family val="2"/>
      </rPr>
      <t xml:space="preserve">El Plan de Acción MIPG  vigencia 2021 - 2022: A corte del 30 de junio de 2022, se tenían programadas 215 actividades de las cuales se cumplieron 214 actividades dando un cumplimiento de cierre del Plan del 99,5%, cumpliendo con la meta establecida para la vigencia del  2022 en el proyecto del 93%. </t>
    </r>
    <r>
      <rPr>
        <b/>
        <sz val="6"/>
        <color theme="1"/>
        <rFont val="Arial Narrow"/>
        <family val="2"/>
      </rPr>
      <t>Actividad no cumplida: Política de Seguimiento y evaluación del desempeño institucional: actividad:</t>
    </r>
    <r>
      <rPr>
        <sz val="6"/>
        <color theme="1"/>
        <rFont val="Arial Narrow"/>
        <family val="2"/>
      </rPr>
      <t xml:space="preserve">  Realizar  medición y análisis de los indicadores definidos en el Balance score card (Módulo de calidad del software Panacea), actividad que se incluirá en el próximo Plan de Acción de MIPG vigencia 2022-2023. 
Seguimiento  presentado en el comité CIGD del mes de julio de 2022.
</t>
    </r>
  </si>
  <si>
    <t>La Rendición de Cuentas Vigencia 2021 realizada el 25 de marzo del año 2022, Para su cumplimiento se realizaron las siguientes actividades en el siguiente orden: ACTIVIDAD; FECHA, RESPONSABLE.
1.Aprestamiento 
1.1. Organización Gradual; fechas de cumplimiento 31 de enero y primero de febrero, responsables Grupo de Apoyo
2.Diseño
2.1. Actividades presentadas para la realización de la Rendición de Cuentas; Fechas de cumplimiento 1,2,3 de febrero; Responsable oficina asesora de planeación.
3.Preparaciion
3.1. Envío de circular para solicitud de información a líderes; fecha de cumplimiento 04 de febrero; Responsable oficina asesora de planeación.
3.2. Recepción información por parte de los líderes; Fechas de cumplimiento 14 de febrero; Responsable oficina asesora de planeación.
3.2. consolidación Informe; Fechas de cumplimiento 15,16,17,18,19 de febrero; Responsable oficina asesora de planeación.
4.Ejecución
4.1. Publicación en página web y página de la Supersalud; Fecha de cumplimiento 25 de febrero; Responsable oficina asesora de planeación.
4.2 Publicación de invitación en redes sociales y medios institucionales; Fechas de cumplimiento del 21 al 25 de febrero; Responsable oficina asesora de planeación.
4.3. Capacitación en rendición de cuentas con alianza de usuarios y personal adm del HLN; Fechas de cumplimiento del 25, 28 de febrero y 23 de marzo; Responsable oficina asesora de planeación, comunicaciones y SIAU.
4.4. Generación de propuestas temas audiencia pública alianza de usuarios; Fecha de cumplimiento 04 de marzo; Responsable oficina SIAU.
4.5. Entrega de invitaciones y oficio donde se evidencia medio, fecha, hora para la trasmisión de la audiencia pública de rendición de cuentas 2021; Fecha de cumplimiento 04 de marzo; Responsable oficina asesora de planeación.
4.6. Publicación en página WEB de propuestas de organizaciones y respuesta a las entidades; Fecha de cumplimiento 04 de marzo; Responsable oficina asesora de planeación.
5.Seguimiento y evaluación
5.1. Rendición de cuentas vigencia 2021, Fechas de cumplimiento del 25 de marzo; Responsable oficina asesora de planeación, comunicaciones y Sistemas.
5.2. Evaluación Realizada por control interno, Fecha de cumplimiento 29 de marzo, Responsable oficina control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</si>
</sst>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23" x14ac:knownFonts="1">
    <font>
      <sz val="11"/>
      <color theme="1"/>
      <name val="Calibri"/>
      <family val="2"/>
      <scheme val="minor"/>
    </font>
    <font>
      <sz val="9"/>
      <color rgb="FF000000"/>
      <name val="Arial"/>
      <family val="2"/>
    </font>
    <font>
      <b/>
      <sz val="9"/>
      <color rgb="FFFFFFFF"/>
      <name val="Arial"/>
      <family val="2"/>
    </font>
    <font>
      <sz val="22"/>
      <color theme="1"/>
      <name val="Calibri"/>
      <family val="2"/>
      <scheme val="minor"/>
    </font>
    <font>
      <b/>
      <sz val="9"/>
      <color rgb="FF000000"/>
      <name val="Arial"/>
      <family val="2"/>
    </font>
    <font>
      <sz val="8"/>
      <color rgb="FF000000"/>
      <name val="Arial Narrow"/>
      <family val="2"/>
    </font>
    <font>
      <b/>
      <sz val="9"/>
      <color rgb="FF000000"/>
      <name val="Arial Narrow"/>
      <family val="2"/>
    </font>
    <font>
      <b/>
      <sz val="7"/>
      <color rgb="FF000000"/>
      <name val="Arial Narrow"/>
      <family val="2"/>
    </font>
    <font>
      <sz val="10"/>
      <color theme="1"/>
      <name val="Arial Narrow"/>
      <family val="2"/>
    </font>
    <font>
      <sz val="10"/>
      <color rgb="FF000000"/>
      <name val="Arial Narrow"/>
      <family val="2"/>
    </font>
    <font>
      <sz val="11"/>
      <color theme="1"/>
      <name val="Arial Narrow"/>
      <family val="2"/>
    </font>
    <font>
      <sz val="8"/>
      <color theme="1"/>
      <name val="Arial Narrow"/>
      <family val="2"/>
    </font>
    <font>
      <b/>
      <sz val="8"/>
      <color theme="1"/>
      <name val="Arial Narrow"/>
      <family val="2"/>
    </font>
    <font>
      <sz val="9"/>
      <name val="Arial Narrow"/>
      <family val="2"/>
    </font>
    <font>
      <b/>
      <sz val="11"/>
      <color theme="1"/>
      <name val="Calibri"/>
      <family val="2"/>
      <scheme val="minor"/>
    </font>
    <font>
      <sz val="11"/>
      <color theme="1"/>
      <name val="Calibri"/>
      <family val="2"/>
      <scheme val="minor"/>
    </font>
    <font>
      <b/>
      <sz val="11"/>
      <color theme="0"/>
      <name val="Calibri"/>
      <family val="2"/>
      <scheme val="minor"/>
    </font>
    <font>
      <sz val="6"/>
      <color rgb="FF000000"/>
      <name val="Arial Narrow"/>
      <family val="2"/>
    </font>
    <font>
      <sz val="6"/>
      <color theme="1"/>
      <name val="Arial Narrow"/>
      <family val="2"/>
    </font>
    <font>
      <sz val="8"/>
      <name val="Calibri"/>
      <family val="2"/>
      <scheme val="minor"/>
    </font>
    <font>
      <b/>
      <sz val="6"/>
      <color rgb="FFFFFFFF"/>
      <name val="Arial"/>
      <family val="2"/>
    </font>
    <font>
      <sz val="7"/>
      <color theme="1"/>
      <name val="Arial Narrow"/>
      <family val="2"/>
    </font>
    <font>
      <b/>
      <sz val="6"/>
      <color theme="1"/>
      <name val="Arial Narrow"/>
      <family val="2"/>
    </font>
  </fonts>
  <fills count="11">
    <fill>
      <patternFill patternType="none"/>
    </fill>
    <fill>
      <patternFill patternType="gray125"/>
    </fill>
    <fill>
      <patternFill patternType="solid">
        <fgColor theme="1"/>
        <bgColor indexed="64"/>
      </patternFill>
    </fill>
    <fill>
      <patternFill patternType="solid">
        <fgColor rgb="FF000000"/>
        <bgColor indexed="64"/>
      </patternFill>
    </fill>
    <fill>
      <patternFill patternType="solid">
        <fgColor rgb="FF00B050"/>
        <bgColor indexed="64"/>
      </patternFill>
    </fill>
    <fill>
      <patternFill patternType="solid">
        <fgColor rgb="FFD8E4BC"/>
        <bgColor indexed="64"/>
      </patternFill>
    </fill>
    <fill>
      <patternFill patternType="solid">
        <fgColor rgb="FFC4D79B"/>
        <bgColor indexed="64"/>
      </patternFill>
    </fill>
    <fill>
      <patternFill patternType="solid">
        <fgColor rgb="FF92D050"/>
        <bgColor indexed="64"/>
      </patternFill>
    </fill>
    <fill>
      <patternFill patternType="solid">
        <fgColor theme="7" tint="0.39997558519241921"/>
        <bgColor indexed="64"/>
      </patternFill>
    </fill>
    <fill>
      <patternFill patternType="solid">
        <fgColor rgb="FFFF9900"/>
        <bgColor indexed="64"/>
      </patternFill>
    </fill>
    <fill>
      <patternFill patternType="solid">
        <fgColor rgb="FF00DFDA"/>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43" fontId="15" fillId="0" borderId="0" applyFont="0" applyFill="0" applyBorder="0" applyAlignment="0" applyProtection="0"/>
  </cellStyleXfs>
  <cellXfs count="62">
    <xf numFmtId="0" fontId="0" fillId="0" borderId="0" xfId="0"/>
    <xf numFmtId="0" fontId="14" fillId="0" borderId="1" xfId="0" applyFont="1" applyBorder="1"/>
    <xf numFmtId="0" fontId="11" fillId="0" borderId="1" xfId="0" applyFont="1" applyFill="1" applyBorder="1" applyAlignment="1">
      <alignmen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3" borderId="1" xfId="0" applyFont="1" applyFill="1" applyBorder="1" applyAlignment="1">
      <alignment horizontal="center" vertical="center"/>
    </xf>
    <xf numFmtId="0" fontId="5" fillId="0" borderId="1" xfId="0" applyFont="1" applyBorder="1" applyAlignment="1">
      <alignment vertical="center" wrapText="1"/>
    </xf>
    <xf numFmtId="0" fontId="6" fillId="0" borderId="1" xfId="0" applyFont="1" applyBorder="1" applyAlignment="1">
      <alignment horizontal="center" vertical="center"/>
    </xf>
    <xf numFmtId="1" fontId="6" fillId="7" borderId="1" xfId="0" applyNumberFormat="1" applyFont="1" applyFill="1" applyBorder="1" applyAlignment="1">
      <alignment horizontal="center" vertical="center"/>
    </xf>
    <xf numFmtId="0" fontId="17" fillId="0" borderId="1" xfId="0" applyFont="1" applyBorder="1" applyAlignment="1">
      <alignment vertical="center" wrapText="1"/>
    </xf>
    <xf numFmtId="9" fontId="6" fillId="0" borderId="1" xfId="0" applyNumberFormat="1" applyFont="1" applyBorder="1" applyAlignment="1">
      <alignment horizontal="center" vertical="center" wrapText="1"/>
    </xf>
    <xf numFmtId="1" fontId="6" fillId="8" borderId="1" xfId="0" applyNumberFormat="1" applyFont="1" applyFill="1" applyBorder="1" applyAlignment="1">
      <alignment horizontal="center" vertical="center" wrapText="1"/>
    </xf>
    <xf numFmtId="0" fontId="4" fillId="4" borderId="1" xfId="0" applyFont="1" applyFill="1" applyBorder="1" applyAlignment="1">
      <alignment vertical="center" wrapText="1"/>
    </xf>
    <xf numFmtId="10" fontId="6" fillId="0" borderId="1" xfId="0" applyNumberFormat="1" applyFont="1" applyBorder="1" applyAlignment="1">
      <alignment horizontal="center" vertical="center" wrapText="1"/>
    </xf>
    <xf numFmtId="9" fontId="6" fillId="0" borderId="1" xfId="0" applyNumberFormat="1" applyFont="1" applyBorder="1" applyAlignment="1">
      <alignment horizontal="center" vertical="center"/>
    </xf>
    <xf numFmtId="164" fontId="6" fillId="0" borderId="1" xfId="0" applyNumberFormat="1" applyFont="1" applyBorder="1" applyAlignment="1">
      <alignment horizontal="center" vertical="center"/>
    </xf>
    <xf numFmtId="1" fontId="6" fillId="9"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9" fontId="7" fillId="0" borderId="1" xfId="0" applyNumberFormat="1" applyFont="1" applyBorder="1" applyAlignment="1">
      <alignment horizontal="center" vertical="center" wrapText="1"/>
    </xf>
    <xf numFmtId="1" fontId="6" fillId="7"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8" fillId="0" borderId="1" xfId="0" applyFont="1" applyFill="1" applyBorder="1" applyAlignment="1">
      <alignment vertical="center" wrapText="1"/>
    </xf>
    <xf numFmtId="0" fontId="5" fillId="0" borderId="1" xfId="0" applyFont="1" applyBorder="1" applyAlignment="1">
      <alignment horizontal="left" vertical="center" wrapText="1"/>
    </xf>
    <xf numFmtId="1" fontId="0" fillId="0" borderId="0" xfId="0" applyNumberFormat="1"/>
    <xf numFmtId="0" fontId="5" fillId="0" borderId="1" xfId="0" applyFont="1" applyBorder="1" applyAlignment="1">
      <alignment vertical="center" wrapText="1"/>
    </xf>
    <xf numFmtId="0" fontId="18"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0" fillId="0" borderId="5"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10" borderId="4" xfId="0" applyFill="1" applyBorder="1" applyAlignment="1">
      <alignment horizontal="left" vertical="center"/>
    </xf>
    <xf numFmtId="0" fontId="0" fillId="8" borderId="6" xfId="0" applyFill="1" applyBorder="1" applyAlignment="1">
      <alignment horizontal="left" vertical="center"/>
    </xf>
    <xf numFmtId="0" fontId="0" fillId="9" borderId="6" xfId="0" applyFill="1" applyBorder="1" applyAlignment="1">
      <alignment horizontal="left" vertical="center"/>
    </xf>
    <xf numFmtId="0" fontId="0" fillId="7" borderId="6" xfId="0" applyFill="1" applyBorder="1" applyAlignment="1">
      <alignment horizontal="left" vertical="center" wrapText="1"/>
    </xf>
    <xf numFmtId="0" fontId="0" fillId="0" borderId="7" xfId="0" applyBorder="1" applyAlignment="1">
      <alignment horizontal="left" vertical="center"/>
    </xf>
    <xf numFmtId="0" fontId="0" fillId="0" borderId="0" xfId="0" applyAlignment="1">
      <alignment horizontal="left" vertical="center"/>
    </xf>
    <xf numFmtId="0" fontId="16" fillId="2" borderId="1" xfId="0" applyFont="1" applyFill="1" applyBorder="1" applyAlignment="1">
      <alignment horizontal="left" vertical="center" wrapText="1"/>
    </xf>
    <xf numFmtId="0" fontId="16" fillId="2" borderId="1" xfId="0" applyFont="1" applyFill="1" applyBorder="1" applyAlignment="1">
      <alignment horizontal="left" wrapText="1"/>
    </xf>
    <xf numFmtId="0" fontId="21" fillId="0" borderId="1" xfId="0" applyFont="1" applyFill="1" applyBorder="1" applyAlignment="1">
      <alignment horizontal="left" vertical="center" wrapText="1"/>
    </xf>
    <xf numFmtId="0" fontId="8" fillId="0" borderId="1" xfId="0" applyFont="1" applyFill="1" applyBorder="1" applyAlignment="1">
      <alignment horizontal="justify" vertical="center" wrapText="1"/>
    </xf>
    <xf numFmtId="0" fontId="11"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9" fillId="0" borderId="1" xfId="0" applyFont="1" applyFill="1" applyBorder="1" applyAlignment="1">
      <alignment horizontal="justify" vertical="center" wrapText="1"/>
    </xf>
    <xf numFmtId="0" fontId="5" fillId="0" borderId="1" xfId="0" applyFont="1" applyFill="1" applyBorder="1" applyAlignment="1">
      <alignment vertical="center" wrapText="1"/>
    </xf>
    <xf numFmtId="0" fontId="11" fillId="0" borderId="1" xfId="0" applyFont="1" applyFill="1" applyBorder="1" applyAlignment="1">
      <alignment horizontal="justify" vertical="center" wrapText="1"/>
    </xf>
    <xf numFmtId="0" fontId="2" fillId="3" borderId="1" xfId="0" applyFont="1" applyFill="1" applyBorder="1" applyAlignment="1">
      <alignment horizontal="center" vertical="center"/>
    </xf>
    <xf numFmtId="0" fontId="5" fillId="0" borderId="1" xfId="0" applyFont="1" applyFill="1" applyBorder="1" applyAlignment="1">
      <alignment horizontal="left" vertical="center" wrapText="1"/>
    </xf>
    <xf numFmtId="1" fontId="6" fillId="8"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17" fillId="0" borderId="1" xfId="0" applyFont="1" applyBorder="1" applyAlignment="1">
      <alignment horizontal="left" vertical="center" wrapText="1"/>
    </xf>
    <xf numFmtId="0" fontId="20"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0" borderId="1" xfId="0" applyFont="1" applyBorder="1" applyAlignment="1">
      <alignment horizontal="center" vertical="center"/>
    </xf>
    <xf numFmtId="0" fontId="1" fillId="6" borderId="1" xfId="0" applyFont="1" applyFill="1" applyBorder="1" applyAlignment="1">
      <alignment vertical="center" wrapText="1"/>
    </xf>
    <xf numFmtId="0" fontId="5" fillId="0" borderId="1" xfId="0" applyFont="1" applyBorder="1" applyAlignment="1">
      <alignment vertical="center" wrapText="1"/>
    </xf>
    <xf numFmtId="0" fontId="1" fillId="4" borderId="1" xfId="0" applyFont="1" applyFill="1" applyBorder="1" applyAlignment="1">
      <alignment vertical="center" wrapText="1"/>
    </xf>
    <xf numFmtId="0" fontId="4" fillId="4" borderId="1" xfId="0" applyFont="1" applyFill="1" applyBorder="1" applyAlignment="1">
      <alignment vertical="center" wrapText="1"/>
    </xf>
    <xf numFmtId="0" fontId="1" fillId="5" borderId="1" xfId="0" applyFont="1" applyFill="1" applyBorder="1" applyAlignment="1">
      <alignment vertical="center" wrapText="1"/>
    </xf>
  </cellXfs>
  <cellStyles count="2">
    <cellStyle name="Millares 2" xfId="1" xr:uid="{68CF08DB-E745-48A4-B2BB-579B2B8196E7}"/>
    <cellStyle name="Normal" xfId="0" builtinId="0"/>
  </cellStyles>
  <dxfs count="0"/>
  <tableStyles count="0" defaultTableStyle="TableStyleMedium2" defaultPivotStyle="PivotStyleLight16"/>
  <colors>
    <mruColors>
      <color rgb="FFFF9900"/>
      <color rgb="FF00D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Hoja1!$C$7</c:f>
              <c:strCache>
                <c:ptCount val="1"/>
                <c:pt idx="0">
                  <c:v>RESULTADO %</c:v>
                </c:pt>
              </c:strCache>
            </c:strRef>
          </c:tx>
          <c:spPr>
            <a:solidFill>
              <a:schemeClr val="accent1"/>
            </a:solidFill>
            <a:ln>
              <a:noFill/>
            </a:ln>
            <a:effectLst/>
          </c:spPr>
          <c:invertIfNegative val="0"/>
          <c:cat>
            <c:strRef>
              <c:f>Hoja1!$B$8:$B$9</c:f>
              <c:strCache>
                <c:ptCount val="2"/>
                <c:pt idx="0">
                  <c:v>1 TRIMESTRE</c:v>
                </c:pt>
                <c:pt idx="1">
                  <c:v>2 TRIMESTRE</c:v>
                </c:pt>
              </c:strCache>
            </c:strRef>
          </c:cat>
          <c:val>
            <c:numRef>
              <c:f>Hoja1!$C$8:$C$9</c:f>
              <c:numCache>
                <c:formatCode>General</c:formatCode>
                <c:ptCount val="2"/>
                <c:pt idx="0">
                  <c:v>84.61</c:v>
                </c:pt>
                <c:pt idx="1">
                  <c:v>82.75</c:v>
                </c:pt>
              </c:numCache>
            </c:numRef>
          </c:val>
          <c:extLst>
            <c:ext xmlns:c16="http://schemas.microsoft.com/office/drawing/2014/chart" uri="{C3380CC4-5D6E-409C-BE32-E72D297353CC}">
              <c16:uniqueId val="{00000000-C541-444B-94F5-D86BA53AEA92}"/>
            </c:ext>
          </c:extLst>
        </c:ser>
        <c:dLbls>
          <c:showLegendKey val="0"/>
          <c:showVal val="0"/>
          <c:showCatName val="0"/>
          <c:showSerName val="0"/>
          <c:showPercent val="0"/>
          <c:showBubbleSize val="0"/>
        </c:dLbls>
        <c:gapWidth val="219"/>
        <c:overlap val="-27"/>
        <c:axId val="1346563792"/>
        <c:axId val="1346544656"/>
      </c:barChart>
      <c:catAx>
        <c:axId val="1346563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46544656"/>
        <c:crosses val="autoZero"/>
        <c:auto val="1"/>
        <c:lblAlgn val="ctr"/>
        <c:lblOffset val="100"/>
        <c:noMultiLvlLbl val="0"/>
      </c:catAx>
      <c:valAx>
        <c:axId val="13465446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465637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533400</xdr:colOff>
      <xdr:row>4</xdr:row>
      <xdr:rowOff>61912</xdr:rowOff>
    </xdr:from>
    <xdr:to>
      <xdr:col>10</xdr:col>
      <xdr:colOff>533400</xdr:colOff>
      <xdr:row>18</xdr:row>
      <xdr:rowOff>138112</xdr:rowOff>
    </xdr:to>
    <xdr:graphicFrame macro="">
      <xdr:nvGraphicFramePr>
        <xdr:cNvPr id="2" name="Gráfico 1">
          <a:extLst>
            <a:ext uri="{FF2B5EF4-FFF2-40B4-BE49-F238E27FC236}">
              <a16:creationId xmlns:a16="http://schemas.microsoft.com/office/drawing/2014/main" id="{C38E046B-5E67-E0D3-FD8F-C6FA6B4DC63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C6377-C376-4DDF-95C8-2DD9A045C982}">
  <sheetPr>
    <pageSetUpPr fitToPage="1"/>
  </sheetPr>
  <dimension ref="A1:I43"/>
  <sheetViews>
    <sheetView tabSelected="1" view="pageBreakPreview" topLeftCell="A21" zoomScale="55" zoomScaleNormal="55" zoomScaleSheetLayoutView="55" workbookViewId="0">
      <selection activeCell="I22" sqref="I22"/>
    </sheetView>
  </sheetViews>
  <sheetFormatPr baseColWidth="10" defaultRowHeight="15" x14ac:dyDescent="0.25"/>
  <cols>
    <col min="2" max="2" width="21.140625" customWidth="1"/>
    <col min="3" max="3" width="22.7109375" customWidth="1"/>
    <col min="4" max="4" width="42.5703125" customWidth="1"/>
    <col min="6" max="6" width="15" customWidth="1"/>
    <col min="7" max="7" width="14.140625" customWidth="1"/>
    <col min="8" max="8" width="26.7109375" customWidth="1"/>
    <col min="9" max="9" width="89.42578125" customWidth="1"/>
  </cols>
  <sheetData>
    <row r="1" spans="1:9" ht="33" customHeight="1" x14ac:dyDescent="0.25">
      <c r="A1" s="55" t="s">
        <v>0</v>
      </c>
      <c r="B1" s="55" t="s">
        <v>1</v>
      </c>
      <c r="C1" s="49" t="s">
        <v>2</v>
      </c>
      <c r="D1" s="55" t="s">
        <v>3</v>
      </c>
      <c r="E1" s="3" t="s">
        <v>4</v>
      </c>
      <c r="F1" s="4" t="s">
        <v>102</v>
      </c>
      <c r="G1" s="54" t="s">
        <v>103</v>
      </c>
      <c r="H1" s="49" t="s">
        <v>5</v>
      </c>
      <c r="I1" s="49" t="s">
        <v>100</v>
      </c>
    </row>
    <row r="2" spans="1:9" x14ac:dyDescent="0.25">
      <c r="A2" s="55"/>
      <c r="B2" s="55"/>
      <c r="C2" s="49"/>
      <c r="D2" s="55"/>
      <c r="E2" s="5">
        <v>2022</v>
      </c>
      <c r="F2" s="5" t="s">
        <v>93</v>
      </c>
      <c r="G2" s="54"/>
      <c r="H2" s="49"/>
      <c r="I2" s="49"/>
    </row>
    <row r="3" spans="1:9" ht="303.75" customHeight="1" x14ac:dyDescent="0.25">
      <c r="A3" s="56">
        <v>1</v>
      </c>
      <c r="B3" s="60" t="s">
        <v>6</v>
      </c>
      <c r="C3" s="60" t="s">
        <v>7</v>
      </c>
      <c r="D3" s="6" t="s">
        <v>8</v>
      </c>
      <c r="E3" s="7">
        <v>1</v>
      </c>
      <c r="F3" s="7">
        <v>1</v>
      </c>
      <c r="G3" s="8">
        <v>1</v>
      </c>
      <c r="H3" s="9" t="s">
        <v>104</v>
      </c>
      <c r="I3" s="48" t="s">
        <v>96</v>
      </c>
    </row>
    <row r="4" spans="1:9" ht="199.5" customHeight="1" x14ac:dyDescent="0.25">
      <c r="A4" s="56"/>
      <c r="B4" s="60"/>
      <c r="C4" s="60"/>
      <c r="D4" s="6" t="s">
        <v>60</v>
      </c>
      <c r="E4" s="10">
        <v>1</v>
      </c>
      <c r="F4" s="10">
        <v>0.5</v>
      </c>
      <c r="G4" s="11">
        <v>1</v>
      </c>
      <c r="H4" s="9" t="s">
        <v>48</v>
      </c>
      <c r="I4" s="2" t="s">
        <v>83</v>
      </c>
    </row>
    <row r="5" spans="1:9" ht="183.75" customHeight="1" x14ac:dyDescent="0.25">
      <c r="A5" s="56"/>
      <c r="B5" s="60"/>
      <c r="C5" s="12" t="s">
        <v>49</v>
      </c>
      <c r="D5" s="6" t="s">
        <v>50</v>
      </c>
      <c r="E5" s="10">
        <v>1</v>
      </c>
      <c r="F5" s="10">
        <v>0.5</v>
      </c>
      <c r="G5" s="11">
        <v>1</v>
      </c>
      <c r="H5" s="9" t="s">
        <v>51</v>
      </c>
      <c r="I5" s="2" t="s">
        <v>84</v>
      </c>
    </row>
    <row r="6" spans="1:9" ht="204.75" customHeight="1" x14ac:dyDescent="0.25">
      <c r="A6" s="56"/>
      <c r="B6" s="60"/>
      <c r="C6" s="60" t="s">
        <v>52</v>
      </c>
      <c r="D6" s="6" t="s">
        <v>53</v>
      </c>
      <c r="E6" s="10">
        <v>1</v>
      </c>
      <c r="F6" s="13">
        <v>0.53800000000000003</v>
      </c>
      <c r="G6" s="11">
        <v>1</v>
      </c>
      <c r="H6" s="9" t="s">
        <v>54</v>
      </c>
      <c r="I6" s="2" t="s">
        <v>97</v>
      </c>
    </row>
    <row r="7" spans="1:9" ht="222" customHeight="1" x14ac:dyDescent="0.25">
      <c r="A7" s="56"/>
      <c r="B7" s="60"/>
      <c r="C7" s="60"/>
      <c r="D7" s="6" t="s">
        <v>55</v>
      </c>
      <c r="E7" s="10">
        <v>1</v>
      </c>
      <c r="F7" s="13">
        <v>0.55500000000000005</v>
      </c>
      <c r="G7" s="11">
        <v>1</v>
      </c>
      <c r="H7" s="9" t="s">
        <v>56</v>
      </c>
      <c r="I7" s="47" t="s">
        <v>105</v>
      </c>
    </row>
    <row r="8" spans="1:9" ht="126" customHeight="1" x14ac:dyDescent="0.25">
      <c r="A8" s="56"/>
      <c r="B8" s="60"/>
      <c r="C8" s="60"/>
      <c r="D8" s="6" t="s">
        <v>57</v>
      </c>
      <c r="E8" s="10">
        <v>1</v>
      </c>
      <c r="F8" s="13">
        <v>0.44440000000000002</v>
      </c>
      <c r="G8" s="11">
        <v>1</v>
      </c>
      <c r="H8" s="9" t="s">
        <v>61</v>
      </c>
      <c r="I8" s="47" t="s">
        <v>106</v>
      </c>
    </row>
    <row r="9" spans="1:9" ht="235.5" customHeight="1" x14ac:dyDescent="0.25">
      <c r="A9" s="56">
        <v>2</v>
      </c>
      <c r="B9" s="61" t="s">
        <v>9</v>
      </c>
      <c r="C9" s="61" t="s">
        <v>20</v>
      </c>
      <c r="D9" s="6" t="s">
        <v>33</v>
      </c>
      <c r="E9" s="14">
        <v>0.38</v>
      </c>
      <c r="F9" s="15">
        <v>0.19800000000000001</v>
      </c>
      <c r="G9" s="16">
        <v>0</v>
      </c>
      <c r="H9" s="9" t="s">
        <v>62</v>
      </c>
      <c r="I9" s="42" t="s">
        <v>95</v>
      </c>
    </row>
    <row r="10" spans="1:9" ht="148.5" customHeight="1" x14ac:dyDescent="0.25">
      <c r="A10" s="56"/>
      <c r="B10" s="61"/>
      <c r="C10" s="61"/>
      <c r="D10" s="6" t="s">
        <v>34</v>
      </c>
      <c r="E10" s="14">
        <v>0.49</v>
      </c>
      <c r="F10" s="14">
        <v>0.42</v>
      </c>
      <c r="G10" s="11">
        <v>1</v>
      </c>
      <c r="H10" s="9" t="s">
        <v>35</v>
      </c>
      <c r="I10" s="2" t="s">
        <v>114</v>
      </c>
    </row>
    <row r="11" spans="1:9" ht="409.6" customHeight="1" x14ac:dyDescent="0.25">
      <c r="A11" s="56"/>
      <c r="B11" s="61"/>
      <c r="C11" s="61"/>
      <c r="D11" s="6" t="s">
        <v>36</v>
      </c>
      <c r="E11" s="17">
        <v>1</v>
      </c>
      <c r="F11" s="17">
        <v>0.5</v>
      </c>
      <c r="G11" s="11">
        <v>1</v>
      </c>
      <c r="H11" s="9" t="s">
        <v>63</v>
      </c>
      <c r="I11" s="26" t="s">
        <v>107</v>
      </c>
    </row>
    <row r="12" spans="1:9" ht="117" customHeight="1" x14ac:dyDescent="0.25">
      <c r="A12" s="56"/>
      <c r="B12" s="61"/>
      <c r="C12" s="61"/>
      <c r="D12" s="6" t="s">
        <v>21</v>
      </c>
      <c r="E12" s="18" t="s">
        <v>22</v>
      </c>
      <c r="F12" s="19">
        <v>0.25</v>
      </c>
      <c r="G12" s="11">
        <v>1</v>
      </c>
      <c r="H12" s="9" t="s">
        <v>64</v>
      </c>
      <c r="I12" s="22" t="s">
        <v>78</v>
      </c>
    </row>
    <row r="13" spans="1:9" ht="333.75" customHeight="1" x14ac:dyDescent="0.25">
      <c r="A13" s="56"/>
      <c r="B13" s="61"/>
      <c r="C13" s="61"/>
      <c r="D13" s="6" t="s">
        <v>39</v>
      </c>
      <c r="E13" s="17">
        <v>1</v>
      </c>
      <c r="F13" s="17">
        <v>0.5</v>
      </c>
      <c r="G13" s="11">
        <v>1</v>
      </c>
      <c r="H13" s="9" t="s">
        <v>40</v>
      </c>
      <c r="I13" s="2" t="s">
        <v>85</v>
      </c>
    </row>
    <row r="14" spans="1:9" ht="287.25" customHeight="1" x14ac:dyDescent="0.25">
      <c r="A14" s="56"/>
      <c r="B14" s="61"/>
      <c r="C14" s="61"/>
      <c r="D14" s="6" t="s">
        <v>37</v>
      </c>
      <c r="E14" s="17">
        <v>1</v>
      </c>
      <c r="F14" s="17">
        <v>0.5</v>
      </c>
      <c r="G14" s="11">
        <v>1</v>
      </c>
      <c r="H14" s="9" t="s">
        <v>38</v>
      </c>
      <c r="I14" s="2" t="s">
        <v>108</v>
      </c>
    </row>
    <row r="15" spans="1:9" ht="310.5" customHeight="1" x14ac:dyDescent="0.25">
      <c r="A15" s="56"/>
      <c r="B15" s="61"/>
      <c r="C15" s="61"/>
      <c r="D15" s="6" t="s">
        <v>65</v>
      </c>
      <c r="E15" s="17">
        <v>4</v>
      </c>
      <c r="F15" s="17">
        <v>31</v>
      </c>
      <c r="G15" s="20">
        <v>1</v>
      </c>
      <c r="H15" s="9" t="s">
        <v>66</v>
      </c>
      <c r="I15" s="2" t="s">
        <v>109</v>
      </c>
    </row>
    <row r="16" spans="1:9" ht="154.5" customHeight="1" x14ac:dyDescent="0.25">
      <c r="A16" s="56"/>
      <c r="B16" s="61"/>
      <c r="C16" s="61" t="s">
        <v>10</v>
      </c>
      <c r="D16" s="6" t="s">
        <v>27</v>
      </c>
      <c r="E16" s="17">
        <v>6</v>
      </c>
      <c r="F16" s="17">
        <v>4</v>
      </c>
      <c r="G16" s="11">
        <v>1</v>
      </c>
      <c r="H16" s="9" t="s">
        <v>67</v>
      </c>
      <c r="I16" s="27" t="s">
        <v>86</v>
      </c>
    </row>
    <row r="17" spans="1:9" ht="155.25" customHeight="1" x14ac:dyDescent="0.25">
      <c r="A17" s="56"/>
      <c r="B17" s="61"/>
      <c r="C17" s="61"/>
      <c r="D17" s="6" t="s">
        <v>28</v>
      </c>
      <c r="E17" s="10">
        <v>1</v>
      </c>
      <c r="F17" s="10">
        <v>0.5</v>
      </c>
      <c r="G17" s="11">
        <v>1</v>
      </c>
      <c r="H17" s="9" t="s">
        <v>59</v>
      </c>
      <c r="I17" s="27" t="s">
        <v>80</v>
      </c>
    </row>
    <row r="18" spans="1:9" ht="129.75" customHeight="1" x14ac:dyDescent="0.25">
      <c r="A18" s="56"/>
      <c r="B18" s="61"/>
      <c r="C18" s="61"/>
      <c r="D18" s="6" t="s">
        <v>29</v>
      </c>
      <c r="E18" s="17">
        <v>6</v>
      </c>
      <c r="F18" s="17">
        <v>5</v>
      </c>
      <c r="G18" s="11">
        <v>1</v>
      </c>
      <c r="H18" s="9" t="s">
        <v>30</v>
      </c>
      <c r="I18" s="27" t="s">
        <v>81</v>
      </c>
    </row>
    <row r="19" spans="1:9" ht="91.5" customHeight="1" x14ac:dyDescent="0.25">
      <c r="A19" s="56"/>
      <c r="B19" s="61"/>
      <c r="C19" s="61"/>
      <c r="D19" s="6" t="s">
        <v>31</v>
      </c>
      <c r="E19" s="17" t="s">
        <v>58</v>
      </c>
      <c r="F19" s="13">
        <v>0.94679999999999997</v>
      </c>
      <c r="G19" s="11">
        <v>1</v>
      </c>
      <c r="H19" s="9" t="s">
        <v>32</v>
      </c>
      <c r="I19" s="27" t="s">
        <v>101</v>
      </c>
    </row>
    <row r="20" spans="1:9" ht="323.25" customHeight="1" x14ac:dyDescent="0.25">
      <c r="A20" s="56"/>
      <c r="B20" s="61"/>
      <c r="C20" s="61"/>
      <c r="D20" s="6" t="s">
        <v>14</v>
      </c>
      <c r="E20" s="17">
        <v>1</v>
      </c>
      <c r="F20" s="17">
        <v>0.5</v>
      </c>
      <c r="G20" s="11">
        <v>1</v>
      </c>
      <c r="H20" s="9" t="s">
        <v>15</v>
      </c>
      <c r="I20" s="28" t="s">
        <v>79</v>
      </c>
    </row>
    <row r="21" spans="1:9" ht="130.5" customHeight="1" x14ac:dyDescent="0.25">
      <c r="A21" s="56"/>
      <c r="B21" s="61"/>
      <c r="C21" s="61"/>
      <c r="D21" s="6" t="s">
        <v>11</v>
      </c>
      <c r="E21" s="17" t="s">
        <v>58</v>
      </c>
      <c r="F21" s="17">
        <v>33.299999999999997</v>
      </c>
      <c r="G21" s="11">
        <v>1</v>
      </c>
      <c r="H21" s="9" t="s">
        <v>12</v>
      </c>
      <c r="I21" s="46" t="s">
        <v>110</v>
      </c>
    </row>
    <row r="22" spans="1:9" ht="408" customHeight="1" x14ac:dyDescent="0.25">
      <c r="A22" s="56"/>
      <c r="B22" s="61"/>
      <c r="C22" s="61"/>
      <c r="D22" s="6" t="s">
        <v>68</v>
      </c>
      <c r="E22" s="17">
        <v>1</v>
      </c>
      <c r="F22" s="17">
        <v>1</v>
      </c>
      <c r="G22" s="20">
        <v>1</v>
      </c>
      <c r="H22" s="9" t="s">
        <v>13</v>
      </c>
      <c r="I22" s="2" t="s">
        <v>122</v>
      </c>
    </row>
    <row r="23" spans="1:9" ht="202.5" customHeight="1" x14ac:dyDescent="0.25">
      <c r="A23" s="56">
        <v>3</v>
      </c>
      <c r="B23" s="59" t="s">
        <v>16</v>
      </c>
      <c r="C23" s="59" t="s">
        <v>17</v>
      </c>
      <c r="D23" s="58" t="s">
        <v>69</v>
      </c>
      <c r="E23" s="52">
        <v>4</v>
      </c>
      <c r="F23" s="52">
        <v>2</v>
      </c>
      <c r="G23" s="51">
        <v>1</v>
      </c>
      <c r="H23" s="53" t="s">
        <v>70</v>
      </c>
      <c r="I23" s="50" t="s">
        <v>82</v>
      </c>
    </row>
    <row r="24" spans="1:9" x14ac:dyDescent="0.25">
      <c r="A24" s="56"/>
      <c r="B24" s="59"/>
      <c r="C24" s="59"/>
      <c r="D24" s="58"/>
      <c r="E24" s="52"/>
      <c r="F24" s="52"/>
      <c r="G24" s="51"/>
      <c r="H24" s="53"/>
      <c r="I24" s="50"/>
    </row>
    <row r="25" spans="1:9" ht="201.75" customHeight="1" x14ac:dyDescent="0.25">
      <c r="A25" s="56"/>
      <c r="B25" s="59"/>
      <c r="C25" s="59"/>
      <c r="D25" s="6" t="s">
        <v>23</v>
      </c>
      <c r="E25" s="17">
        <v>1</v>
      </c>
      <c r="F25" s="10">
        <v>0.318</v>
      </c>
      <c r="G25" s="16">
        <v>0</v>
      </c>
      <c r="H25" s="9" t="s">
        <v>24</v>
      </c>
      <c r="I25" s="2" t="s">
        <v>118</v>
      </c>
    </row>
    <row r="26" spans="1:9" ht="165.75" customHeight="1" x14ac:dyDescent="0.25">
      <c r="A26" s="56"/>
      <c r="B26" s="59"/>
      <c r="C26" s="59"/>
      <c r="D26" s="6" t="s">
        <v>71</v>
      </c>
      <c r="E26" s="10">
        <v>0.9</v>
      </c>
      <c r="F26" s="21">
        <v>1</v>
      </c>
      <c r="G26" s="11">
        <v>1</v>
      </c>
      <c r="H26" s="9" t="s">
        <v>25</v>
      </c>
      <c r="I26" s="43" t="s">
        <v>111</v>
      </c>
    </row>
    <row r="27" spans="1:9" ht="234.75" customHeight="1" x14ac:dyDescent="0.25">
      <c r="A27" s="56"/>
      <c r="B27" s="59"/>
      <c r="C27" s="59"/>
      <c r="D27" s="6" t="s">
        <v>18</v>
      </c>
      <c r="E27" s="10">
        <v>0.93</v>
      </c>
      <c r="F27" s="21">
        <v>0.995</v>
      </c>
      <c r="G27" s="8">
        <v>1</v>
      </c>
      <c r="H27" s="9" t="s">
        <v>19</v>
      </c>
      <c r="I27" s="26" t="s">
        <v>121</v>
      </c>
    </row>
    <row r="28" spans="1:9" ht="148.5" customHeight="1" x14ac:dyDescent="0.25">
      <c r="A28" s="56"/>
      <c r="B28" s="59"/>
      <c r="C28" s="59"/>
      <c r="D28" s="6" t="s">
        <v>26</v>
      </c>
      <c r="E28" s="17">
        <v>1</v>
      </c>
      <c r="F28" s="17">
        <v>0.5</v>
      </c>
      <c r="G28" s="11">
        <v>1</v>
      </c>
      <c r="H28" s="9" t="s">
        <v>72</v>
      </c>
      <c r="I28" s="22" t="s">
        <v>99</v>
      </c>
    </row>
    <row r="29" spans="1:9" ht="222" customHeight="1" x14ac:dyDescent="0.25">
      <c r="A29" s="56">
        <v>4</v>
      </c>
      <c r="B29" s="57" t="s">
        <v>41</v>
      </c>
      <c r="C29" s="57" t="s">
        <v>42</v>
      </c>
      <c r="D29" s="58" t="s">
        <v>43</v>
      </c>
      <c r="E29" s="17">
        <v>1</v>
      </c>
      <c r="F29" s="17">
        <v>0.91</v>
      </c>
      <c r="G29" s="16">
        <v>0</v>
      </c>
      <c r="H29" s="9" t="s">
        <v>44</v>
      </c>
      <c r="I29" s="44" t="s">
        <v>94</v>
      </c>
    </row>
    <row r="30" spans="1:9" ht="390" customHeight="1" x14ac:dyDescent="0.25">
      <c r="A30" s="56"/>
      <c r="B30" s="57"/>
      <c r="C30" s="57"/>
      <c r="D30" s="58"/>
      <c r="E30" s="17" t="s">
        <v>73</v>
      </c>
      <c r="F30" s="13">
        <v>0.95540000000000003</v>
      </c>
      <c r="G30" s="11">
        <v>1</v>
      </c>
      <c r="H30" s="9" t="s">
        <v>74</v>
      </c>
      <c r="I30" s="25" t="s">
        <v>112</v>
      </c>
    </row>
    <row r="31" spans="1:9" ht="245.25" customHeight="1" x14ac:dyDescent="0.25">
      <c r="A31" s="56"/>
      <c r="B31" s="57"/>
      <c r="C31" s="57"/>
      <c r="D31" s="6" t="s">
        <v>45</v>
      </c>
      <c r="E31" s="18" t="s">
        <v>46</v>
      </c>
      <c r="F31" s="18">
        <v>1.31</v>
      </c>
      <c r="G31" s="16">
        <v>0</v>
      </c>
      <c r="H31" s="9" t="s">
        <v>47</v>
      </c>
      <c r="I31" s="45" t="s">
        <v>98</v>
      </c>
    </row>
    <row r="32" spans="1:9" ht="155.25" customHeight="1" x14ac:dyDescent="0.25">
      <c r="A32" s="56"/>
      <c r="B32" s="57"/>
      <c r="C32" s="57"/>
      <c r="D32" s="23" t="s">
        <v>75</v>
      </c>
      <c r="E32" s="17" t="s">
        <v>76</v>
      </c>
      <c r="F32" s="17">
        <v>0.65</v>
      </c>
      <c r="G32" s="16">
        <v>0</v>
      </c>
      <c r="H32" s="9" t="s">
        <v>77</v>
      </c>
      <c r="I32" s="45" t="s">
        <v>113</v>
      </c>
    </row>
    <row r="33" spans="4:7" ht="15.75" thickBot="1" x14ac:dyDescent="0.3">
      <c r="G33" s="24">
        <f>SUM(G3:G32)</f>
        <v>24</v>
      </c>
    </row>
    <row r="34" spans="4:7" x14ac:dyDescent="0.25">
      <c r="D34" s="34" t="s">
        <v>87</v>
      </c>
      <c r="E34" s="29">
        <v>0</v>
      </c>
    </row>
    <row r="35" spans="4:7" x14ac:dyDescent="0.25">
      <c r="D35" s="35" t="s">
        <v>88</v>
      </c>
      <c r="E35" s="30">
        <v>20</v>
      </c>
    </row>
    <row r="36" spans="4:7" x14ac:dyDescent="0.25">
      <c r="D36" s="36" t="s">
        <v>89</v>
      </c>
      <c r="E36" s="30">
        <v>5</v>
      </c>
    </row>
    <row r="37" spans="4:7" x14ac:dyDescent="0.25">
      <c r="D37" s="37" t="s">
        <v>90</v>
      </c>
      <c r="E37" s="30">
        <v>4</v>
      </c>
    </row>
    <row r="38" spans="4:7" ht="15.75" thickBot="1" x14ac:dyDescent="0.3">
      <c r="D38" s="38" t="s">
        <v>91</v>
      </c>
      <c r="E38" s="31">
        <f>SUM(E34:E37)</f>
        <v>29</v>
      </c>
    </row>
    <row r="39" spans="4:7" x14ac:dyDescent="0.25">
      <c r="D39" s="39"/>
      <c r="E39" s="32"/>
    </row>
    <row r="40" spans="4:7" x14ac:dyDescent="0.25">
      <c r="D40" s="40" t="s">
        <v>115</v>
      </c>
      <c r="E40" s="33">
        <v>28</v>
      </c>
    </row>
    <row r="41" spans="4:7" x14ac:dyDescent="0.25">
      <c r="D41" s="40" t="s">
        <v>117</v>
      </c>
      <c r="E41" s="33">
        <f>E35+E37</f>
        <v>24</v>
      </c>
    </row>
    <row r="42" spans="4:7" x14ac:dyDescent="0.25">
      <c r="D42" s="40" t="s">
        <v>116</v>
      </c>
      <c r="E42" s="33">
        <f>E35+E36+E37</f>
        <v>29</v>
      </c>
    </row>
    <row r="43" spans="4:7" x14ac:dyDescent="0.25">
      <c r="D43" s="41" t="s">
        <v>92</v>
      </c>
      <c r="E43" s="1">
        <f>((E41/E42)*100)</f>
        <v>82.758620689655174</v>
      </c>
    </row>
  </sheetData>
  <mergeCells count="28">
    <mergeCell ref="E23:E24"/>
    <mergeCell ref="A3:A8"/>
    <mergeCell ref="B3:B8"/>
    <mergeCell ref="C3:C4"/>
    <mergeCell ref="C6:C8"/>
    <mergeCell ref="A9:A22"/>
    <mergeCell ref="B9:B22"/>
    <mergeCell ref="C9:C15"/>
    <mergeCell ref="C16:C22"/>
    <mergeCell ref="A1:A2"/>
    <mergeCell ref="B1:B2"/>
    <mergeCell ref="C1:C2"/>
    <mergeCell ref="D1:D2"/>
    <mergeCell ref="A29:A32"/>
    <mergeCell ref="B29:B32"/>
    <mergeCell ref="C29:C32"/>
    <mergeCell ref="D29:D30"/>
    <mergeCell ref="A23:A28"/>
    <mergeCell ref="B23:B28"/>
    <mergeCell ref="C23:C28"/>
    <mergeCell ref="D23:D24"/>
    <mergeCell ref="I1:I2"/>
    <mergeCell ref="I23:I24"/>
    <mergeCell ref="G23:G24"/>
    <mergeCell ref="F23:F24"/>
    <mergeCell ref="H23:H24"/>
    <mergeCell ref="H1:H2"/>
    <mergeCell ref="G1:G2"/>
  </mergeCells>
  <phoneticPr fontId="19" type="noConversion"/>
  <pageMargins left="0.7" right="0.7" top="0.75" bottom="0.75" header="0.3" footer="0.3"/>
  <pageSetup paperSize="119" scale="58" fitToHeight="0" orientation="landscape" r:id="rId1"/>
  <rowBreaks count="9" manualBreakCount="9">
    <brk id="5" max="8" man="1"/>
    <brk id="8" max="16383" man="1"/>
    <brk id="11" max="16383" man="1"/>
    <brk id="13" max="16383" man="1"/>
    <brk id="16" max="16383" man="1"/>
    <brk id="20" max="16383" man="1"/>
    <brk id="24" max="16383" man="1"/>
    <brk id="28" max="16383" man="1"/>
    <brk id="3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558F1-6CB2-41EB-A186-E2EF65DD6F79}">
  <dimension ref="B7:C10"/>
  <sheetViews>
    <sheetView workbookViewId="0">
      <selection activeCell="C11" sqref="C11"/>
    </sheetView>
  </sheetViews>
  <sheetFormatPr baseColWidth="10" defaultRowHeight="15" x14ac:dyDescent="0.25"/>
  <cols>
    <col min="3" max="3" width="17.5703125" customWidth="1"/>
  </cols>
  <sheetData>
    <row r="7" spans="2:3" x14ac:dyDescent="0.25">
      <c r="C7" t="s">
        <v>120</v>
      </c>
    </row>
    <row r="8" spans="2:3" x14ac:dyDescent="0.25">
      <c r="B8" t="s">
        <v>119</v>
      </c>
      <c r="C8">
        <v>84.61</v>
      </c>
    </row>
    <row r="9" spans="2:3" x14ac:dyDescent="0.25">
      <c r="B9" t="s">
        <v>93</v>
      </c>
      <c r="C9">
        <v>82.75</v>
      </c>
    </row>
    <row r="10" spans="2:3" x14ac:dyDescent="0.25">
      <c r="C10">
        <f>C8-C9</f>
        <v>1.8599999999999994</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RESULTADOS 2 TRIMESTRE </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Milena Amaya Toro</dc:creator>
  <cp:lastModifiedBy>Edith</cp:lastModifiedBy>
  <cp:lastPrinted>2022-08-22T21:46:24Z</cp:lastPrinted>
  <dcterms:created xsi:type="dcterms:W3CDTF">2022-01-31T20:58:51Z</dcterms:created>
  <dcterms:modified xsi:type="dcterms:W3CDTF">2022-09-14T22:09:30Z</dcterms:modified>
</cp:coreProperties>
</file>